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taki512\Desktop\"/>
    </mc:Choice>
  </mc:AlternateContent>
  <xr:revisionPtr revIDLastSave="0" documentId="13_ncr:1_{610E5F06-F6F1-4831-BCF9-C1BB42400C1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請求書【計算式あり】" sheetId="22" r:id="rId1"/>
    <sheet name="請求書【計算式なし】" sheetId="23" r:id="rId2"/>
    <sheet name="請求書【インボイス】" sheetId="29" r:id="rId3"/>
  </sheets>
  <definedNames>
    <definedName name="_xlnm.Print_Area" localSheetId="2">請求書【インボイス】!$A$1:$W$40</definedName>
    <definedName name="_xlnm.Print_Area" localSheetId="0">請求書【計算式あり】!$A$1:$W$37</definedName>
    <definedName name="_xlnm.Print_Area" localSheetId="1">請求書【計算式なし】!$A$1:$W$37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6" i="29" l="1"/>
  <c r="BU35" i="29"/>
  <c r="AQ35" i="29"/>
  <c r="U35" i="29"/>
  <c r="BU34" i="29"/>
  <c r="AQ34" i="29"/>
  <c r="U34" i="29"/>
  <c r="BU33" i="29"/>
  <c r="AQ33" i="29"/>
  <c r="U33" i="29"/>
  <c r="BU32" i="29"/>
  <c r="AQ32" i="29"/>
  <c r="U32" i="29"/>
  <c r="U31" i="29"/>
  <c r="U30" i="29"/>
  <c r="U29" i="29"/>
  <c r="U28" i="29"/>
  <c r="BU27" i="29"/>
  <c r="AQ27" i="29"/>
  <c r="U27" i="29"/>
  <c r="BU26" i="29"/>
  <c r="AQ26" i="29"/>
  <c r="U26" i="29"/>
  <c r="U25" i="29"/>
  <c r="U24" i="29"/>
  <c r="U36" i="29" s="1"/>
  <c r="G18" i="29"/>
  <c r="O33" i="22"/>
  <c r="BU32" i="22"/>
  <c r="BU31" i="22"/>
  <c r="BU30" i="22"/>
  <c r="BU29" i="22"/>
  <c r="BU24" i="22"/>
  <c r="BU23" i="22"/>
  <c r="H20" i="29" l="1"/>
  <c r="P20" i="29"/>
  <c r="U22" i="22" l="1"/>
  <c r="U23" i="22"/>
  <c r="U24" i="22"/>
  <c r="U25" i="22"/>
  <c r="U26" i="22"/>
  <c r="U27" i="22"/>
  <c r="U28" i="22"/>
  <c r="U29" i="22"/>
  <c r="U30" i="22"/>
  <c r="U31" i="22"/>
  <c r="U32" i="22"/>
  <c r="U21" i="22"/>
  <c r="U33" i="22" s="1"/>
  <c r="G17" i="22" s="1"/>
  <c r="AQ32" i="22"/>
  <c r="AQ31" i="22"/>
  <c r="AQ30" i="22"/>
  <c r="AQ29" i="22"/>
  <c r="AQ24" i="22"/>
  <c r="AQ23" i="22"/>
  <c r="AQ32" i="23"/>
  <c r="AQ31" i="23"/>
  <c r="AQ30" i="23"/>
  <c r="AQ29" i="23"/>
  <c r="AQ24" i="23"/>
  <c r="AQ23" i="23"/>
</calcChain>
</file>

<file path=xl/sharedStrings.xml><?xml version="1.0" encoding="utf-8"?>
<sst xmlns="http://schemas.openxmlformats.org/spreadsheetml/2006/main" count="257" uniqueCount="61">
  <si>
    <t>電話番号</t>
    <rPh sb="0" eb="2">
      <t>デンワ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</si>
  <si>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</si>
  <si>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（実施医療機関）</t>
    <rPh sb="1" eb="3">
      <t>ジッシ</t>
    </rPh>
    <rPh sb="3" eb="5">
      <t>イリョウ</t>
    </rPh>
    <rPh sb="5" eb="7">
      <t>キカン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</si>
  <si>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</si>
  <si>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</si>
  <si>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</si>
  <si>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（振込先情報）</t>
    <rPh sb="1" eb="3">
      <t>フリコミ</t>
    </rPh>
    <rPh sb="3" eb="4">
      <t>サキ</t>
    </rPh>
    <rPh sb="4" eb="6">
      <t>ジョウホウ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</si>
  <si>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</si>
  <si>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</si>
  <si>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>（普通・当座）</t>
    <rPh sb="1" eb="3">
      <t>フツウ</t>
    </rPh>
    <rPh sb="4" eb="6">
      <t>トウザ</t>
    </rPh>
    <phoneticPr fontId="2"/>
  </si>
  <si>
    <t>接種対象</t>
    <rPh sb="0" eb="2">
      <t>セッシュ</t>
    </rPh>
    <rPh sb="2" eb="4">
      <t>タイショウ</t>
    </rPh>
    <phoneticPr fontId="2"/>
  </si>
  <si>
    <t>接種者数</t>
    <rPh sb="0" eb="2">
      <t>セッシュ</t>
    </rPh>
    <rPh sb="2" eb="3">
      <t>シャ</t>
    </rPh>
    <rPh sb="3" eb="4">
      <t>カズ</t>
    </rPh>
    <phoneticPr fontId="2"/>
  </si>
  <si>
    <t>単価（円）</t>
    <rPh sb="0" eb="2">
      <t>タンカ</t>
    </rPh>
    <rPh sb="3" eb="4">
      <t>エン</t>
    </rPh>
    <phoneticPr fontId="2"/>
  </si>
  <si>
    <t>１回目</t>
    <rPh sb="1" eb="3">
      <t>カイメ</t>
    </rPh>
    <phoneticPr fontId="2"/>
  </si>
  <si>
    <t>65歳以上</t>
    <rPh sb="2" eb="5">
      <t>サイイジョウ</t>
    </rPh>
    <phoneticPr fontId="2"/>
  </si>
  <si>
    <t>接種回数</t>
    <rPh sb="0" eb="2">
      <t>セッシュ</t>
    </rPh>
    <rPh sb="2" eb="4">
      <t>カイスウ</t>
    </rPh>
    <phoneticPr fontId="2"/>
  </si>
  <si>
    <t>　　下記、委託料を請求します。</t>
    <rPh sb="2" eb="4">
      <t>カキ</t>
    </rPh>
    <rPh sb="5" eb="8">
      <t>イタクリョウ</t>
    </rPh>
    <rPh sb="9" eb="11">
      <t>セイキュウ</t>
    </rPh>
    <phoneticPr fontId="2"/>
  </si>
  <si>
    <t>（Ｃ）＝（Ａ）×（Ｂ）</t>
    <phoneticPr fontId="2"/>
  </si>
  <si>
    <t>請求金額</t>
    <rPh sb="0" eb="2">
      <t>セイキュウ</t>
    </rPh>
    <rPh sb="2" eb="4">
      <t>キンガク</t>
    </rPh>
    <phoneticPr fontId="2"/>
  </si>
  <si>
    <t>フリガナ</t>
    <phoneticPr fontId="2"/>
  </si>
  <si>
    <t>（Ａ）</t>
    <phoneticPr fontId="2"/>
  </si>
  <si>
    <t>（Ｂ）</t>
    <phoneticPr fontId="2"/>
  </si>
  <si>
    <t>円</t>
    <phoneticPr fontId="2"/>
  </si>
  <si>
    <t>印</t>
  </si>
  <si>
    <t>年</t>
    <rPh sb="0" eb="1">
      <t>ネン</t>
    </rPh>
    <phoneticPr fontId="2"/>
  </si>
  <si>
    <t>本店・支店・出張所</t>
    <phoneticPr fontId="2"/>
  </si>
  <si>
    <t>月分）</t>
    <rPh sb="0" eb="1">
      <t>ガツ</t>
    </rPh>
    <rPh sb="1" eb="2">
      <t>ブン</t>
    </rPh>
    <phoneticPr fontId="2"/>
  </si>
  <si>
    <t>区分</t>
    <rPh sb="0" eb="2">
      <t>クブン</t>
    </rPh>
    <phoneticPr fontId="2"/>
  </si>
  <si>
    <t>合                           計</t>
    <rPh sb="0" eb="1">
      <t>ア</t>
    </rPh>
    <rPh sb="28" eb="29">
      <t>ケイ</t>
    </rPh>
    <phoneticPr fontId="2"/>
  </si>
  <si>
    <t>銀行・信金・農協</t>
    <rPh sb="3" eb="5">
      <t>シンキン</t>
    </rPh>
    <rPh sb="6" eb="8">
      <t>ノウキョウ</t>
    </rPh>
    <phoneticPr fontId="2"/>
  </si>
  <si>
    <t>←低所得者の単価は、医療機関で定めている接種費用を記入してください。</t>
    <rPh sb="1" eb="5">
      <t>テイショトクシャ</t>
    </rPh>
    <rPh sb="6" eb="8">
      <t>タンカ</t>
    </rPh>
    <rPh sb="10" eb="12">
      <t>イリョウ</t>
    </rPh>
    <rPh sb="12" eb="14">
      <t>キカン</t>
    </rPh>
    <rPh sb="15" eb="16">
      <t>サダ</t>
    </rPh>
    <rPh sb="20" eb="22">
      <t>セッシュ</t>
    </rPh>
    <rPh sb="22" eb="24">
      <t>ヒヨウ</t>
    </rPh>
    <rPh sb="25" eb="27">
      <t>キニュウ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</si>
  <si>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</si>
  <si>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</si>
  <si>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の部分に記入をお願いします。</t>
    <rPh sb="1" eb="3">
      <t>ブブン</t>
    </rPh>
    <rPh sb="4" eb="6">
      <t>キニュウ</t>
    </rPh>
    <rPh sb="8" eb="9">
      <t>ネガ</t>
    </rPh>
    <phoneticPr fontId="2"/>
  </si>
  <si>
    <t>※１　実施月ごとにまとめ、接種券（予診票）を添付のうえ、滝沢市へ提出願います。</t>
    <rPh sb="3" eb="5">
      <t>ジッシ</t>
    </rPh>
    <rPh sb="5" eb="6">
      <t>ツキ</t>
    </rPh>
    <rPh sb="28" eb="30">
      <t>タキザワ</t>
    </rPh>
    <rPh sb="30" eb="31">
      <t>シ</t>
    </rPh>
    <rPh sb="32" eb="34">
      <t>テイシュツ</t>
    </rPh>
    <rPh sb="34" eb="35">
      <t>ネガ</t>
    </rPh>
    <phoneticPr fontId="2"/>
  </si>
  <si>
    <t>※２　請求の遅延や、請求漏れがあった場合は、滝沢市に協議してください。（任意様式可）</t>
    <rPh sb="22" eb="24">
      <t>タキザワ</t>
    </rPh>
    <rPh sb="24" eb="25">
      <t>シ</t>
    </rPh>
    <phoneticPr fontId="2"/>
  </si>
  <si>
    <t>　（令和</t>
    <rPh sb="2" eb="3">
      <t>レイ</t>
    </rPh>
    <rPh sb="3" eb="4">
      <t>ワ</t>
    </rPh>
    <phoneticPr fontId="2"/>
  </si>
  <si>
    <t>令和</t>
    <rPh sb="0" eb="1">
      <t>レイ</t>
    </rPh>
    <rPh sb="1" eb="2">
      <t>ワ</t>
    </rPh>
    <phoneticPr fontId="2"/>
  </si>
  <si>
    <t>滝沢市長　　武田　哲   　様</t>
    <rPh sb="0" eb="2">
      <t>タキザワ</t>
    </rPh>
    <rPh sb="2" eb="4">
      <t>シチョウ</t>
    </rPh>
    <rPh sb="6" eb="8">
      <t>タケダ</t>
    </rPh>
    <rPh sb="9" eb="10">
      <t>テツ</t>
    </rPh>
    <rPh sb="14" eb="15">
      <t>サマ</t>
    </rPh>
    <phoneticPr fontId="2"/>
  </si>
  <si>
    <t>滝沢市長　武田　哲   　様</t>
    <rPh sb="0" eb="2">
      <t>タキザワ</t>
    </rPh>
    <rPh sb="2" eb="4">
      <t>シチョウ</t>
    </rPh>
    <rPh sb="5" eb="7">
      <t>タケダ</t>
    </rPh>
    <rPh sb="8" eb="9">
      <t>テツ</t>
    </rPh>
    <rPh sb="13" eb="14">
      <t>サマ</t>
    </rPh>
    <phoneticPr fontId="2"/>
  </si>
  <si>
    <t>　　ただし、5130円を限度とします。</t>
    <rPh sb="10" eb="11">
      <t>エン</t>
    </rPh>
    <rPh sb="12" eb="14">
      <t>ゲンド</t>
    </rPh>
    <phoneticPr fontId="2"/>
  </si>
  <si>
    <t xml:space="preserve">低所得者以外
</t>
    <rPh sb="0" eb="4">
      <t>テイショトクシャ</t>
    </rPh>
    <rPh sb="4" eb="6">
      <t>イガイ</t>
    </rPh>
    <phoneticPr fontId="2"/>
  </si>
  <si>
    <t>内
訳</t>
    <rPh sb="0" eb="1">
      <t>ウチ</t>
    </rPh>
    <rPh sb="2" eb="3">
      <t>ヤク</t>
    </rPh>
    <phoneticPr fontId="2"/>
  </si>
  <si>
    <t>種別</t>
    <rPh sb="0" eb="2">
      <t>シュベツ</t>
    </rPh>
    <phoneticPr fontId="2"/>
  </si>
  <si>
    <t>消費税額</t>
    <rPh sb="0" eb="3">
      <t>ショウヒゼイ</t>
    </rPh>
    <rPh sb="3" eb="4">
      <t>ガク</t>
    </rPh>
    <phoneticPr fontId="2"/>
  </si>
  <si>
    <t>10％対象</t>
    <rPh sb="2" eb="5">
      <t>パーセントタイショウ</t>
    </rPh>
    <phoneticPr fontId="2"/>
  </si>
  <si>
    <t>円</t>
    <rPh sb="0" eb="1">
      <t>エン</t>
    </rPh>
    <phoneticPr fontId="2"/>
  </si>
  <si>
    <t>税込金額</t>
    <rPh sb="0" eb="2">
      <t>ゼイコ</t>
    </rPh>
    <rPh sb="2" eb="4">
      <t>キンガク</t>
    </rPh>
    <phoneticPr fontId="2"/>
  </si>
  <si>
    <t>滝沢市</t>
    <rPh sb="0" eb="2">
      <t>タキザワ</t>
    </rPh>
    <rPh sb="2" eb="3">
      <t>シ</t>
    </rPh>
    <phoneticPr fontId="2"/>
  </si>
  <si>
    <t>高齢者の帯状疱疹予防接種委託料実施報告書兼請求書</t>
    <rPh sb="0" eb="3">
      <t>コウレイシャ</t>
    </rPh>
    <rPh sb="4" eb="6">
      <t>タイジョウ</t>
    </rPh>
    <rPh sb="6" eb="8">
      <t>ホウシン</t>
    </rPh>
    <rPh sb="15" eb="17">
      <t>ジッシ</t>
    </rPh>
    <rPh sb="17" eb="20">
      <t>ホウコクショ</t>
    </rPh>
    <phoneticPr fontId="2"/>
  </si>
  <si>
    <t>2回目</t>
    <rPh sb="1" eb="3">
      <t>カイメ</t>
    </rPh>
    <phoneticPr fontId="2"/>
  </si>
  <si>
    <t>小計（円）（Ｃ）</t>
    <rPh sb="0" eb="1">
      <t>ショウ</t>
    </rPh>
    <rPh sb="1" eb="2">
      <t>ケイ</t>
    </rPh>
    <rPh sb="3" eb="4">
      <t>エン</t>
    </rPh>
    <phoneticPr fontId="2"/>
  </si>
  <si>
    <t>60歳以上65歳未満
（ヒト免疫不全ウイルス）</t>
    <rPh sb="2" eb="3">
      <t>サイ</t>
    </rPh>
    <rPh sb="3" eb="5">
      <t>イジョウ</t>
    </rPh>
    <rPh sb="7" eb="10">
      <t>サイミマン</t>
    </rPh>
    <rPh sb="14" eb="16">
      <t>メンエキ</t>
    </rPh>
    <rPh sb="16" eb="18">
      <t>フゼン</t>
    </rPh>
    <phoneticPr fontId="2"/>
  </si>
  <si>
    <t>チン22,060円とします。</t>
    <phoneticPr fontId="2"/>
  </si>
  <si>
    <t>組換え(不活化)ワクチン</t>
    <phoneticPr fontId="2"/>
  </si>
  <si>
    <t>※３　区分が「高齢者・低所得者」の単価は、医療機関の設定額です。ただし上限額は、生ワクチン8,860円、組換え(不活化)ワク</t>
  </si>
  <si>
    <t>　　ただし、8,860円を限度とします。</t>
    <rPh sb="11" eb="12">
      <t>エン</t>
    </rPh>
    <rPh sb="13" eb="15">
      <t>ゲンド</t>
    </rPh>
    <phoneticPr fontId="2"/>
  </si>
  <si>
    <t>　　ただし、22,060円を限度とします。</t>
    <rPh sb="12" eb="13">
      <t>エン</t>
    </rPh>
    <rPh sb="14" eb="16">
      <t>ゲンド</t>
    </rPh>
    <phoneticPr fontId="2"/>
  </si>
  <si>
    <t>登録番号</t>
    <rPh sb="0" eb="2">
      <t>トウロク</t>
    </rPh>
    <rPh sb="2" eb="4">
      <t>バンゴウ</t>
    </rPh>
    <phoneticPr fontId="2"/>
  </si>
  <si>
    <t>生
ワクチン</t>
    <rPh sb="0" eb="1">
      <t>ナマ</t>
    </rPh>
    <phoneticPr fontId="2"/>
  </si>
  <si>
    <t>低所得者　※３</t>
    <rPh sb="0" eb="4">
      <t>テイショトクシャ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</si>
</sst>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4" xfId="0" applyFont="1" applyBorder="1"/>
    <xf numFmtId="0" fontId="4" fillId="3" borderId="0" xfId="0" applyFont="1" applyFill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4" fillId="3" borderId="0" xfId="0" applyFont="1" applyFill="1"/>
    <xf numFmtId="0" fontId="4" fillId="0" borderId="2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4" fillId="3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Continuous" vertical="distributed"/>
    </xf>
    <xf numFmtId="0" fontId="6" fillId="0" borderId="2" xfId="0" applyFont="1" applyBorder="1" applyAlignment="1">
      <alignment horizontal="centerContinuous"/>
    </xf>
    <xf numFmtId="0" fontId="4" fillId="0" borderId="1" xfId="0" applyFont="1" applyBorder="1" applyAlignment="1">
      <alignment horizontal="centerContinuous" vertical="distributed"/>
    </xf>
    <xf numFmtId="0" fontId="6" fillId="0" borderId="1" xfId="0" applyFont="1" applyBorder="1" applyAlignment="1">
      <alignment horizontal="centerContinuous"/>
    </xf>
    <xf numFmtId="0" fontId="4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10" fillId="0" borderId="2" xfId="0" applyFont="1" applyBorder="1" applyAlignment="1">
      <alignment horizontal="left" vertical="center"/>
    </xf>
    <xf numFmtId="0" fontId="11" fillId="0" borderId="24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8" fillId="0" borderId="44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11" fillId="0" borderId="43" xfId="0" applyFont="1" applyBorder="1"/>
    <xf numFmtId="0" fontId="11" fillId="0" borderId="54" xfId="0" applyFont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3" borderId="11" xfId="0" applyFont="1" applyFill="1" applyBorder="1" applyAlignment="1">
      <alignment vertical="center"/>
    </xf>
    <xf numFmtId="176" fontId="9" fillId="0" borderId="11" xfId="0" applyNumberFormat="1" applyFont="1" applyBorder="1" applyAlignment="1">
      <alignment horizontal="right" vertical="center"/>
    </xf>
    <xf numFmtId="38" fontId="9" fillId="3" borderId="11" xfId="1" applyFont="1" applyFill="1" applyBorder="1" applyAlignment="1">
      <alignment horizontal="right" vertical="center"/>
    </xf>
    <xf numFmtId="38" fontId="9" fillId="3" borderId="17" xfId="1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38" fontId="9" fillId="3" borderId="50" xfId="1" applyFont="1" applyFill="1" applyBorder="1" applyAlignment="1">
      <alignment horizontal="right" vertical="center"/>
    </xf>
    <xf numFmtId="38" fontId="9" fillId="3" borderId="51" xfId="1" applyFont="1" applyFill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9" fillId="3" borderId="16" xfId="0" applyNumberFormat="1" applyFont="1" applyFill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1" fillId="3" borderId="13" xfId="0" applyFont="1" applyFill="1" applyBorder="1" applyAlignment="1">
      <alignment vertical="center"/>
    </xf>
    <xf numFmtId="176" fontId="9" fillId="0" borderId="13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1" fillId="3" borderId="16" xfId="0" applyFont="1" applyFill="1" applyBorder="1" applyAlignment="1">
      <alignment vertical="center"/>
    </xf>
    <xf numFmtId="176" fontId="9" fillId="3" borderId="11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5" fillId="0" borderId="11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38" fontId="12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49" xfId="0" applyFont="1" applyBorder="1" applyAlignment="1">
      <alignment horizontal="center" vertical="center"/>
    </xf>
    <xf numFmtId="0" fontId="11" fillId="0" borderId="4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49" xfId="0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38" fontId="9" fillId="0" borderId="45" xfId="0" applyNumberFormat="1" applyFont="1" applyBorder="1" applyAlignment="1">
      <alignment horizontal="right" vertical="center"/>
    </xf>
    <xf numFmtId="38" fontId="9" fillId="0" borderId="7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left"/>
    </xf>
    <xf numFmtId="38" fontId="8" fillId="0" borderId="3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9" fillId="0" borderId="11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8" fontId="9" fillId="0" borderId="13" xfId="1" applyFont="1" applyBorder="1" applyAlignment="1">
      <alignment horizontal="right" vertical="center"/>
    </xf>
    <xf numFmtId="38" fontId="9" fillId="0" borderId="22" xfId="1" applyFont="1" applyBorder="1" applyAlignment="1">
      <alignment horizontal="right" vertical="center"/>
    </xf>
    <xf numFmtId="176" fontId="9" fillId="0" borderId="11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6" fontId="9" fillId="0" borderId="16" xfId="0" applyNumberFormat="1" applyFont="1" applyBorder="1" applyAlignment="1">
      <alignment vertical="center"/>
    </xf>
    <xf numFmtId="38" fontId="9" fillId="0" borderId="16" xfId="1" applyFont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0" fontId="4" fillId="0" borderId="4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0" fillId="0" borderId="4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38" fontId="0" fillId="0" borderId="41" xfId="0" applyNumberFormat="1" applyBorder="1" applyAlignment="1">
      <alignment horizontal="center" vertical="center"/>
    </xf>
    <xf numFmtId="38" fontId="0" fillId="0" borderId="42" xfId="0" applyNumberFormat="1" applyBorder="1" applyAlignment="1">
      <alignment horizontal="center" vertical="center"/>
    </xf>
    <xf numFmtId="38" fontId="0" fillId="0" borderId="52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38" fontId="13" fillId="0" borderId="21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38" fontId="13" fillId="0" borderId="21" xfId="1" applyFont="1" applyFill="1" applyBorder="1" applyAlignment="1">
      <alignment horizontal="center" vertical="center"/>
    </xf>
    <xf numFmtId="38" fontId="13" fillId="0" borderId="30" xfId="1" applyFont="1" applyFill="1" applyBorder="1" applyAlignment="1">
      <alignment horizontal="center" vertical="center"/>
    </xf>
    <xf numFmtId="0" fontId="11" fillId="0" borderId="34" xfId="0" applyFont="1" applyBorder="1" applyAlignment="1">
      <alignment horizontal="right" vertical="center"/>
    </xf>
    <xf numFmtId="0" fontId="11" fillId="0" borderId="53" xfId="0" applyFont="1" applyBorder="1" applyAlignment="1">
      <alignment horizontal="right" vertical="center"/>
    </xf>
    <xf numFmtId="38" fontId="12" fillId="0" borderId="44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44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197943</xdr:colOff>
      <xdr:row>2</xdr:row>
      <xdr:rowOff>175211</xdr:rowOff>
    </xdr:from>
    <xdr:to>
      <xdr:col>56</xdr:col>
      <xdr:colOff>56429</xdr:colOff>
      <xdr:row>3</xdr:row>
      <xdr:rowOff>94529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5BD68E55-3202-4780-9E1B-04237880DC96}"/>
            </a:ext>
          </a:extLst>
        </xdr:cNvPr>
        <xdr:cNvSpPr>
          <a:spLocks noChangeArrowheads="1"/>
        </xdr:cNvSpPr>
      </xdr:nvSpPr>
      <xdr:spPr bwMode="auto">
        <a:xfrm>
          <a:off x="7436943" y="683211"/>
          <a:ext cx="366486" cy="173318"/>
        </a:xfrm>
        <a:prstGeom prst="ellips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3175</xdr:colOff>
      <xdr:row>2</xdr:row>
      <xdr:rowOff>123825</xdr:rowOff>
    </xdr:from>
    <xdr:to>
      <xdr:col>51</xdr:col>
      <xdr:colOff>117475</xdr:colOff>
      <xdr:row>3</xdr:row>
      <xdr:rowOff>69850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580EB9C3-05ED-4AFD-ABD3-4C69A4EDCD3A}"/>
            </a:ext>
          </a:extLst>
        </xdr:cNvPr>
        <xdr:cNvSpPr>
          <a:spLocks noChangeArrowheads="1"/>
        </xdr:cNvSpPr>
      </xdr:nvSpPr>
      <xdr:spPr bwMode="auto">
        <a:xfrm>
          <a:off x="7496175" y="631825"/>
          <a:ext cx="368300" cy="200025"/>
        </a:xfrm>
        <a:prstGeom prst="ellips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197943</xdr:colOff>
      <xdr:row>2</xdr:row>
      <xdr:rowOff>175211</xdr:rowOff>
    </xdr:from>
    <xdr:to>
      <xdr:col>56</xdr:col>
      <xdr:colOff>56429</xdr:colOff>
      <xdr:row>3</xdr:row>
      <xdr:rowOff>94529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72313FAE-26F2-4CC6-A1D1-382D15837F71}"/>
            </a:ext>
          </a:extLst>
        </xdr:cNvPr>
        <xdr:cNvSpPr>
          <a:spLocks noChangeArrowheads="1"/>
        </xdr:cNvSpPr>
      </xdr:nvSpPr>
      <xdr:spPr bwMode="auto">
        <a:xfrm>
          <a:off x="7503618" y="670511"/>
          <a:ext cx="372836" cy="166968"/>
        </a:xfrm>
        <a:prstGeom prst="ellips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37"/>
  <sheetViews>
    <sheetView tabSelected="1" zoomScale="75" zoomScaleNormal="75" workbookViewId="0"/>
  </sheetViews>
  <sheetFormatPr defaultColWidth="3.375" defaultRowHeight="16.5" customHeight="1" x14ac:dyDescent="0.15"/>
  <cols>
    <col min="1" max="22" width="3.875" style="1" customWidth="1"/>
    <col min="23" max="23" width="6.75" style="1" customWidth="1"/>
    <col min="24" max="24" width="3.875" style="1" customWidth="1"/>
    <col min="25" max="54" width="0" style="1" hidden="1" customWidth="1"/>
    <col min="55" max="16384" width="3.375" style="1"/>
  </cols>
  <sheetData>
    <row r="1" spans="1:58" ht="20.100000000000001" customHeight="1" thickTop="1" thickBot="1" x14ac:dyDescent="0.2">
      <c r="T1" s="82" t="s">
        <v>48</v>
      </c>
      <c r="U1" s="83"/>
      <c r="V1" s="83"/>
      <c r="W1" s="84"/>
    </row>
    <row r="2" spans="1:58" ht="20.100000000000001" customHeight="1" thickTop="1" x14ac:dyDescent="0.15">
      <c r="O2" s="48" t="s">
        <v>37</v>
      </c>
      <c r="P2" s="48"/>
      <c r="Q2" s="8"/>
      <c r="R2" s="4" t="s">
        <v>24</v>
      </c>
      <c r="S2" s="8"/>
      <c r="T2" s="4" t="s">
        <v>31</v>
      </c>
      <c r="U2" s="8"/>
      <c r="V2" s="4" t="s">
        <v>32</v>
      </c>
      <c r="Y2" s="10"/>
      <c r="Z2" s="10"/>
      <c r="AA2" s="10"/>
      <c r="AB2" s="1" t="s">
        <v>33</v>
      </c>
      <c r="BC2" s="10"/>
      <c r="BD2" s="10"/>
      <c r="BE2" s="10"/>
      <c r="BF2" s="1" t="s">
        <v>33</v>
      </c>
    </row>
    <row r="3" spans="1:58" ht="20.100000000000001" customHeight="1" x14ac:dyDescent="0.15">
      <c r="A3" s="85" t="s">
        <v>39</v>
      </c>
      <c r="B3" s="85"/>
      <c r="C3" s="85"/>
      <c r="D3" s="85"/>
      <c r="E3" s="85"/>
      <c r="F3" s="85"/>
      <c r="G3" s="85"/>
      <c r="H3" s="85"/>
    </row>
    <row r="4" spans="1:58" ht="20.100000000000001" customHeight="1" x14ac:dyDescent="0.15">
      <c r="G4" s="14" t="s">
        <v>2</v>
      </c>
      <c r="H4" s="14"/>
      <c r="I4" s="14"/>
      <c r="J4" s="14"/>
      <c r="K4" s="14"/>
    </row>
    <row r="5" spans="1:58" ht="20.100000000000001" customHeight="1" x14ac:dyDescent="0.15">
      <c r="H5" s="25" t="s">
        <v>3</v>
      </c>
      <c r="I5" s="25"/>
      <c r="J5" s="25"/>
      <c r="K5" s="26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58" ht="20.100000000000001" customHeight="1" x14ac:dyDescent="0.15">
      <c r="H6" s="27" t="s">
        <v>4</v>
      </c>
      <c r="I6" s="27"/>
      <c r="J6" s="27"/>
      <c r="K6" s="28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58" ht="20.100000000000001" customHeight="1" x14ac:dyDescent="0.15">
      <c r="H7" s="27" t="s">
        <v>5</v>
      </c>
      <c r="I7" s="27"/>
      <c r="J7" s="27"/>
      <c r="K7" s="28"/>
      <c r="L7" s="21"/>
      <c r="M7" s="21"/>
      <c r="N7" s="21"/>
      <c r="O7" s="21"/>
      <c r="P7" s="21"/>
      <c r="Q7" s="21"/>
      <c r="R7" s="21"/>
      <c r="S7" s="21"/>
      <c r="T7" s="21"/>
      <c r="U7" s="21"/>
      <c r="V7" s="21" t="s">
        <v>23</v>
      </c>
      <c r="W7" s="21"/>
    </row>
    <row r="8" spans="1:58" ht="20.100000000000001" customHeight="1" x14ac:dyDescent="0.15">
      <c r="H8" s="27" t="s">
        <v>0</v>
      </c>
      <c r="I8" s="27"/>
      <c r="J8" s="27"/>
      <c r="K8" s="28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58" ht="20.100000000000001" customHeight="1" x14ac:dyDescent="0.15">
      <c r="G9" s="14" t="s">
        <v>6</v>
      </c>
      <c r="H9" s="14"/>
      <c r="I9" s="14"/>
      <c r="J9" s="14"/>
      <c r="K9" s="14"/>
      <c r="L9" s="3"/>
      <c r="M9" s="3"/>
      <c r="N9" s="3"/>
      <c r="O9" s="3"/>
      <c r="P9" s="3"/>
      <c r="Q9" s="3"/>
      <c r="R9" s="3"/>
      <c r="S9" s="3"/>
    </row>
    <row r="10" spans="1:58" ht="20.100000000000001" customHeight="1" x14ac:dyDescent="0.15">
      <c r="H10" s="29" t="s">
        <v>7</v>
      </c>
      <c r="I10" s="29"/>
      <c r="J10" s="29"/>
      <c r="K10" s="15"/>
      <c r="L10" s="15"/>
      <c r="M10" s="15"/>
      <c r="N10" s="31" t="s">
        <v>29</v>
      </c>
      <c r="O10" s="16"/>
      <c r="P10" s="16"/>
      <c r="Q10" s="16"/>
      <c r="R10" s="24"/>
      <c r="S10" s="24"/>
      <c r="T10" s="10"/>
      <c r="U10" s="94" t="s">
        <v>25</v>
      </c>
      <c r="V10" s="94"/>
      <c r="W10" s="94"/>
    </row>
    <row r="11" spans="1:58" ht="20.100000000000001" customHeight="1" x14ac:dyDescent="0.15">
      <c r="H11" s="29" t="s">
        <v>8</v>
      </c>
      <c r="I11" s="29"/>
      <c r="J11" s="29"/>
      <c r="K11" s="12" t="s">
        <v>9</v>
      </c>
      <c r="L11" s="12"/>
      <c r="M11" s="12"/>
      <c r="N11" s="17"/>
      <c r="O11" s="17"/>
      <c r="P11" s="17"/>
      <c r="Q11" s="17"/>
      <c r="R11" s="17"/>
      <c r="S11" s="17"/>
      <c r="T11" s="17"/>
      <c r="U11" s="17"/>
      <c r="V11" s="12"/>
      <c r="W11" s="12"/>
    </row>
    <row r="12" spans="1:58" ht="20.100000000000001" customHeight="1" x14ac:dyDescent="0.15">
      <c r="H12" s="30" t="s">
        <v>19</v>
      </c>
      <c r="I12" s="30"/>
      <c r="J12" s="30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</row>
    <row r="13" spans="1:58" ht="20.100000000000001" customHeight="1" x14ac:dyDescent="0.15">
      <c r="H13" s="29" t="s">
        <v>1</v>
      </c>
      <c r="I13" s="29"/>
      <c r="J13" s="29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</row>
    <row r="14" spans="1:58" ht="20.100000000000001" customHeight="1" x14ac:dyDescent="0.15"/>
    <row r="15" spans="1:58" ht="27" customHeight="1" x14ac:dyDescent="0.15">
      <c r="A15" s="68" t="s">
        <v>49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</row>
    <row r="16" spans="1:58" ht="27" customHeight="1" x14ac:dyDescent="0.15">
      <c r="A16" s="69" t="s">
        <v>16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</row>
    <row r="17" spans="1:79" ht="27" customHeight="1" x14ac:dyDescent="0.2">
      <c r="A17" s="89" t="s">
        <v>18</v>
      </c>
      <c r="B17" s="90"/>
      <c r="C17" s="90"/>
      <c r="D17" s="90"/>
      <c r="E17" s="90"/>
      <c r="F17" s="5"/>
      <c r="G17" s="91">
        <f>+U33</f>
        <v>0</v>
      </c>
      <c r="H17" s="91"/>
      <c r="I17" s="91"/>
      <c r="J17" s="91"/>
      <c r="K17" s="91"/>
      <c r="L17" s="91"/>
      <c r="M17" s="91"/>
      <c r="N17" s="5" t="s">
        <v>22</v>
      </c>
      <c r="O17" s="92" t="s">
        <v>36</v>
      </c>
      <c r="P17" s="92"/>
      <c r="Q17" s="92"/>
      <c r="R17" s="9"/>
      <c r="S17" s="6" t="s">
        <v>24</v>
      </c>
      <c r="T17" s="9"/>
      <c r="U17" s="53" t="s">
        <v>26</v>
      </c>
      <c r="V17" s="53"/>
      <c r="W17" s="7"/>
    </row>
    <row r="18" spans="1:79" ht="27" customHeight="1" thickBot="1" x14ac:dyDescent="0.2"/>
    <row r="19" spans="1:79" ht="27" customHeight="1" x14ac:dyDescent="0.15">
      <c r="A19" s="95" t="s">
        <v>27</v>
      </c>
      <c r="B19" s="96"/>
      <c r="C19" s="96"/>
      <c r="D19" s="96"/>
      <c r="E19" s="96"/>
      <c r="F19" s="96"/>
      <c r="G19" s="96"/>
      <c r="H19" s="99" t="s">
        <v>10</v>
      </c>
      <c r="I19" s="96"/>
      <c r="J19" s="96"/>
      <c r="K19" s="96"/>
      <c r="L19" s="96"/>
      <c r="M19" s="96" t="s">
        <v>15</v>
      </c>
      <c r="N19" s="96"/>
      <c r="O19" s="101" t="s">
        <v>11</v>
      </c>
      <c r="P19" s="101"/>
      <c r="Q19" s="101"/>
      <c r="R19" s="101" t="s">
        <v>12</v>
      </c>
      <c r="S19" s="101"/>
      <c r="T19" s="101"/>
      <c r="U19" s="101" t="s">
        <v>51</v>
      </c>
      <c r="V19" s="96"/>
      <c r="W19" s="102"/>
    </row>
    <row r="20" spans="1:79" ht="27" customHeight="1" thickBot="1" x14ac:dyDescent="0.2">
      <c r="A20" s="97"/>
      <c r="B20" s="98"/>
      <c r="C20" s="98"/>
      <c r="D20" s="98"/>
      <c r="E20" s="98"/>
      <c r="F20" s="98"/>
      <c r="G20" s="98"/>
      <c r="H20" s="100"/>
      <c r="I20" s="86"/>
      <c r="J20" s="86"/>
      <c r="K20" s="86"/>
      <c r="L20" s="86"/>
      <c r="M20" s="86"/>
      <c r="N20" s="86"/>
      <c r="O20" s="86" t="s">
        <v>20</v>
      </c>
      <c r="P20" s="86"/>
      <c r="Q20" s="86"/>
      <c r="R20" s="86" t="s">
        <v>21</v>
      </c>
      <c r="S20" s="86"/>
      <c r="T20" s="86"/>
      <c r="U20" s="87" t="s">
        <v>17</v>
      </c>
      <c r="V20" s="87"/>
      <c r="W20" s="88"/>
    </row>
    <row r="21" spans="1:79" s="2" customFormat="1" ht="27" customHeight="1" x14ac:dyDescent="0.15">
      <c r="A21" s="72" t="s">
        <v>59</v>
      </c>
      <c r="B21" s="73"/>
      <c r="C21" s="78" t="s">
        <v>41</v>
      </c>
      <c r="D21" s="79"/>
      <c r="E21" s="79"/>
      <c r="F21" s="79"/>
      <c r="G21" s="73"/>
      <c r="H21" s="70" t="s">
        <v>52</v>
      </c>
      <c r="I21" s="70"/>
      <c r="J21" s="70"/>
      <c r="K21" s="70"/>
      <c r="L21" s="70"/>
      <c r="M21" s="56" t="s">
        <v>13</v>
      </c>
      <c r="N21" s="57"/>
      <c r="O21" s="49"/>
      <c r="P21" s="49"/>
      <c r="Q21" s="49"/>
      <c r="R21" s="50">
        <v>4000</v>
      </c>
      <c r="S21" s="50"/>
      <c r="T21" s="50"/>
      <c r="U21" s="51">
        <f>+O21*R21</f>
        <v>0</v>
      </c>
      <c r="V21" s="51"/>
      <c r="W21" s="52"/>
    </row>
    <row r="22" spans="1:79" s="2" customFormat="1" ht="23.1" customHeight="1" thickBot="1" x14ac:dyDescent="0.2">
      <c r="A22" s="74"/>
      <c r="B22" s="75"/>
      <c r="C22" s="80"/>
      <c r="D22" s="81"/>
      <c r="E22" s="81"/>
      <c r="F22" s="81"/>
      <c r="G22" s="77"/>
      <c r="H22" s="71" t="s">
        <v>14</v>
      </c>
      <c r="I22" s="71"/>
      <c r="J22" s="71"/>
      <c r="K22" s="71"/>
      <c r="L22" s="71"/>
      <c r="M22" s="59" t="s">
        <v>13</v>
      </c>
      <c r="N22" s="60"/>
      <c r="O22" s="61"/>
      <c r="P22" s="61"/>
      <c r="Q22" s="61"/>
      <c r="R22" s="62">
        <v>4000</v>
      </c>
      <c r="S22" s="62"/>
      <c r="T22" s="62"/>
      <c r="U22" s="54">
        <f t="shared" ref="U22:U32" si="0">+O22*R22</f>
        <v>0</v>
      </c>
      <c r="V22" s="54"/>
      <c r="W22" s="55"/>
    </row>
    <row r="23" spans="1:79" s="2" customFormat="1" ht="27" customHeight="1" thickBot="1" x14ac:dyDescent="0.2">
      <c r="A23" s="74"/>
      <c r="B23" s="75"/>
      <c r="C23" s="78" t="s">
        <v>60</v>
      </c>
      <c r="D23" s="79"/>
      <c r="E23" s="79"/>
      <c r="F23" s="79"/>
      <c r="G23" s="73"/>
      <c r="H23" s="70" t="s">
        <v>52</v>
      </c>
      <c r="I23" s="70"/>
      <c r="J23" s="70"/>
      <c r="K23" s="70"/>
      <c r="L23" s="70"/>
      <c r="M23" s="56" t="s">
        <v>13</v>
      </c>
      <c r="N23" s="57"/>
      <c r="O23" s="49"/>
      <c r="P23" s="49"/>
      <c r="Q23" s="49"/>
      <c r="R23" s="67"/>
      <c r="S23" s="67"/>
      <c r="T23" s="67"/>
      <c r="U23" s="51">
        <f t="shared" si="0"/>
        <v>0</v>
      </c>
      <c r="V23" s="51"/>
      <c r="W23" s="52"/>
      <c r="Y23" s="2" t="s">
        <v>30</v>
      </c>
      <c r="AQ23" s="42" t="str">
        <f>IF(R23&lt;5131,"OK","単価が誤りです")</f>
        <v>OK</v>
      </c>
      <c r="AR23" s="43"/>
      <c r="AS23" s="43"/>
      <c r="AT23" s="43"/>
      <c r="AU23" s="43"/>
      <c r="AV23" s="43"/>
      <c r="AW23" s="44"/>
      <c r="BC23" s="2" t="s">
        <v>30</v>
      </c>
      <c r="BU23" s="42" t="str">
        <f>IF(R23&lt;8861,"OK","単価が誤りです")</f>
        <v>OK</v>
      </c>
      <c r="BV23" s="43"/>
      <c r="BW23" s="43"/>
      <c r="BX23" s="43"/>
      <c r="BY23" s="43"/>
      <c r="BZ23" s="43"/>
      <c r="CA23" s="44"/>
    </row>
    <row r="24" spans="1:79" s="2" customFormat="1" ht="23.1" customHeight="1" thickBot="1" x14ac:dyDescent="0.2">
      <c r="A24" s="76"/>
      <c r="B24" s="77"/>
      <c r="C24" s="80"/>
      <c r="D24" s="81"/>
      <c r="E24" s="81"/>
      <c r="F24" s="81"/>
      <c r="G24" s="77"/>
      <c r="H24" s="63" t="s">
        <v>14</v>
      </c>
      <c r="I24" s="63"/>
      <c r="J24" s="63"/>
      <c r="K24" s="63"/>
      <c r="L24" s="63"/>
      <c r="M24" s="64" t="s">
        <v>13</v>
      </c>
      <c r="N24" s="65"/>
      <c r="O24" s="66"/>
      <c r="P24" s="66"/>
      <c r="Q24" s="66"/>
      <c r="R24" s="58"/>
      <c r="S24" s="58"/>
      <c r="T24" s="58"/>
      <c r="U24" s="54">
        <f t="shared" si="0"/>
        <v>0</v>
      </c>
      <c r="V24" s="54"/>
      <c r="W24" s="55"/>
      <c r="Y24" s="2" t="s">
        <v>40</v>
      </c>
      <c r="AQ24" s="45" t="str">
        <f>IF(R24&lt;5131,"OK","単価が誤りです")</f>
        <v>OK</v>
      </c>
      <c r="AR24" s="46"/>
      <c r="AS24" s="46"/>
      <c r="AT24" s="46"/>
      <c r="AU24" s="46"/>
      <c r="AV24" s="46"/>
      <c r="AW24" s="47"/>
      <c r="BC24" s="2" t="s">
        <v>56</v>
      </c>
      <c r="BU24" s="45" t="str">
        <f>IF(R24&lt;8861,"OK","単価が誤りです")</f>
        <v>OK</v>
      </c>
      <c r="BV24" s="46"/>
      <c r="BW24" s="46"/>
      <c r="BX24" s="46"/>
      <c r="BY24" s="46"/>
      <c r="BZ24" s="46"/>
      <c r="CA24" s="47"/>
    </row>
    <row r="25" spans="1:79" s="2" customFormat="1" ht="27" customHeight="1" x14ac:dyDescent="0.15">
      <c r="A25" s="72" t="s">
        <v>54</v>
      </c>
      <c r="B25" s="73"/>
      <c r="C25" s="78" t="s">
        <v>41</v>
      </c>
      <c r="D25" s="79"/>
      <c r="E25" s="79"/>
      <c r="F25" s="79"/>
      <c r="G25" s="73"/>
      <c r="H25" s="70" t="s">
        <v>52</v>
      </c>
      <c r="I25" s="70"/>
      <c r="J25" s="70"/>
      <c r="K25" s="70"/>
      <c r="L25" s="70"/>
      <c r="M25" s="56" t="s">
        <v>13</v>
      </c>
      <c r="N25" s="57"/>
      <c r="O25" s="49"/>
      <c r="P25" s="49"/>
      <c r="Q25" s="49"/>
      <c r="R25" s="50">
        <v>10000</v>
      </c>
      <c r="S25" s="50"/>
      <c r="T25" s="50"/>
      <c r="U25" s="51">
        <f t="shared" si="0"/>
        <v>0</v>
      </c>
      <c r="V25" s="51"/>
      <c r="W25" s="52"/>
    </row>
    <row r="26" spans="1:79" s="2" customFormat="1" ht="23.1" customHeight="1" thickBot="1" x14ac:dyDescent="0.2">
      <c r="A26" s="74"/>
      <c r="B26" s="75"/>
      <c r="C26" s="80"/>
      <c r="D26" s="81"/>
      <c r="E26" s="81"/>
      <c r="F26" s="81"/>
      <c r="G26" s="77"/>
      <c r="H26" s="71" t="s">
        <v>14</v>
      </c>
      <c r="I26" s="71"/>
      <c r="J26" s="71"/>
      <c r="K26" s="71"/>
      <c r="L26" s="71"/>
      <c r="M26" s="59" t="s">
        <v>13</v>
      </c>
      <c r="N26" s="60"/>
      <c r="O26" s="61"/>
      <c r="P26" s="61"/>
      <c r="Q26" s="61"/>
      <c r="R26" s="62">
        <v>10000</v>
      </c>
      <c r="S26" s="62"/>
      <c r="T26" s="62"/>
      <c r="U26" s="54">
        <f t="shared" si="0"/>
        <v>0</v>
      </c>
      <c r="V26" s="54"/>
      <c r="W26" s="55"/>
    </row>
    <row r="27" spans="1:79" s="2" customFormat="1" ht="27" customHeight="1" x14ac:dyDescent="0.15">
      <c r="A27" s="74"/>
      <c r="B27" s="75"/>
      <c r="C27" s="78" t="s">
        <v>41</v>
      </c>
      <c r="D27" s="79"/>
      <c r="E27" s="79"/>
      <c r="F27" s="79"/>
      <c r="G27" s="73"/>
      <c r="H27" s="70" t="s">
        <v>52</v>
      </c>
      <c r="I27" s="70"/>
      <c r="J27" s="70"/>
      <c r="K27" s="70"/>
      <c r="L27" s="70"/>
      <c r="M27" s="56" t="s">
        <v>50</v>
      </c>
      <c r="N27" s="57"/>
      <c r="O27" s="49"/>
      <c r="P27" s="49"/>
      <c r="Q27" s="49"/>
      <c r="R27" s="50">
        <v>10000</v>
      </c>
      <c r="S27" s="50"/>
      <c r="T27" s="50"/>
      <c r="U27" s="51">
        <f t="shared" si="0"/>
        <v>0</v>
      </c>
      <c r="V27" s="51"/>
      <c r="W27" s="52"/>
    </row>
    <row r="28" spans="1:79" s="2" customFormat="1" ht="23.1" customHeight="1" thickBot="1" x14ac:dyDescent="0.2">
      <c r="A28" s="74"/>
      <c r="B28" s="75"/>
      <c r="C28" s="80"/>
      <c r="D28" s="81"/>
      <c r="E28" s="81"/>
      <c r="F28" s="81"/>
      <c r="G28" s="77"/>
      <c r="H28" s="71" t="s">
        <v>14</v>
      </c>
      <c r="I28" s="71"/>
      <c r="J28" s="71"/>
      <c r="K28" s="71"/>
      <c r="L28" s="71"/>
      <c r="M28" s="59" t="s">
        <v>50</v>
      </c>
      <c r="N28" s="60"/>
      <c r="O28" s="61"/>
      <c r="P28" s="61"/>
      <c r="Q28" s="61"/>
      <c r="R28" s="62">
        <v>10000</v>
      </c>
      <c r="S28" s="62"/>
      <c r="T28" s="62"/>
      <c r="U28" s="54">
        <f t="shared" si="0"/>
        <v>0</v>
      </c>
      <c r="V28" s="54"/>
      <c r="W28" s="55"/>
    </row>
    <row r="29" spans="1:79" s="2" customFormat="1" ht="27" customHeight="1" thickBot="1" x14ac:dyDescent="0.2">
      <c r="A29" s="74"/>
      <c r="B29" s="75"/>
      <c r="C29" s="78" t="s">
        <v>60</v>
      </c>
      <c r="D29" s="79"/>
      <c r="E29" s="79"/>
      <c r="F29" s="79"/>
      <c r="G29" s="73"/>
      <c r="H29" s="70" t="s">
        <v>52</v>
      </c>
      <c r="I29" s="70"/>
      <c r="J29" s="70"/>
      <c r="K29" s="70"/>
      <c r="L29" s="70"/>
      <c r="M29" s="56" t="s">
        <v>13</v>
      </c>
      <c r="N29" s="57"/>
      <c r="O29" s="49"/>
      <c r="P29" s="49"/>
      <c r="Q29" s="49"/>
      <c r="R29" s="67"/>
      <c r="S29" s="67"/>
      <c r="T29" s="67"/>
      <c r="U29" s="51">
        <f t="shared" si="0"/>
        <v>0</v>
      </c>
      <c r="V29" s="51"/>
      <c r="W29" s="52"/>
      <c r="Y29" s="2" t="s">
        <v>30</v>
      </c>
      <c r="AQ29" s="42" t="str">
        <f>IF(R29&lt;5131,"OK","単価が誤りです")</f>
        <v>OK</v>
      </c>
      <c r="AR29" s="43"/>
      <c r="AS29" s="43"/>
      <c r="AT29" s="43"/>
      <c r="AU29" s="43"/>
      <c r="AV29" s="43"/>
      <c r="AW29" s="44"/>
      <c r="BC29" s="2" t="s">
        <v>30</v>
      </c>
      <c r="BU29" s="42" t="str">
        <f>IF(R29&lt;22061,"OK","単価が誤りです")</f>
        <v>OK</v>
      </c>
      <c r="BV29" s="43"/>
      <c r="BW29" s="43"/>
      <c r="BX29" s="43"/>
      <c r="BY29" s="43"/>
      <c r="BZ29" s="43"/>
      <c r="CA29" s="44"/>
    </row>
    <row r="30" spans="1:79" s="2" customFormat="1" ht="23.1" customHeight="1" thickBot="1" x14ac:dyDescent="0.2">
      <c r="A30" s="74"/>
      <c r="B30" s="75"/>
      <c r="C30" s="80"/>
      <c r="D30" s="81"/>
      <c r="E30" s="81"/>
      <c r="F30" s="81"/>
      <c r="G30" s="77"/>
      <c r="H30" s="63" t="s">
        <v>14</v>
      </c>
      <c r="I30" s="63"/>
      <c r="J30" s="63"/>
      <c r="K30" s="63"/>
      <c r="L30" s="63"/>
      <c r="M30" s="64" t="s">
        <v>13</v>
      </c>
      <c r="N30" s="65"/>
      <c r="O30" s="66"/>
      <c r="P30" s="66"/>
      <c r="Q30" s="66"/>
      <c r="R30" s="58"/>
      <c r="S30" s="58"/>
      <c r="T30" s="58"/>
      <c r="U30" s="54">
        <f t="shared" si="0"/>
        <v>0</v>
      </c>
      <c r="V30" s="54"/>
      <c r="W30" s="55"/>
      <c r="Y30" s="2" t="s">
        <v>40</v>
      </c>
      <c r="AQ30" s="45" t="str">
        <f>IF(R30&lt;5131,"OK","単価が誤りです")</f>
        <v>OK</v>
      </c>
      <c r="AR30" s="46"/>
      <c r="AS30" s="46"/>
      <c r="AT30" s="46"/>
      <c r="AU30" s="46"/>
      <c r="AV30" s="46"/>
      <c r="AW30" s="47"/>
      <c r="BC30" s="2" t="s">
        <v>57</v>
      </c>
      <c r="BU30" s="42" t="str">
        <f>IF(R30&lt;22061,"OK","単価が誤りです")</f>
        <v>OK</v>
      </c>
      <c r="BV30" s="43"/>
      <c r="BW30" s="43"/>
      <c r="BX30" s="43"/>
      <c r="BY30" s="43"/>
      <c r="BZ30" s="43"/>
      <c r="CA30" s="44"/>
    </row>
    <row r="31" spans="1:79" s="2" customFormat="1" ht="27" customHeight="1" thickBot="1" x14ac:dyDescent="0.2">
      <c r="A31" s="74"/>
      <c r="B31" s="75"/>
      <c r="C31" s="78" t="s">
        <v>60</v>
      </c>
      <c r="D31" s="79"/>
      <c r="E31" s="79"/>
      <c r="F31" s="79"/>
      <c r="G31" s="73"/>
      <c r="H31" s="70" t="s">
        <v>52</v>
      </c>
      <c r="I31" s="70"/>
      <c r="J31" s="70"/>
      <c r="K31" s="70"/>
      <c r="L31" s="70"/>
      <c r="M31" s="56" t="s">
        <v>50</v>
      </c>
      <c r="N31" s="57"/>
      <c r="O31" s="49"/>
      <c r="P31" s="49"/>
      <c r="Q31" s="49"/>
      <c r="R31" s="67"/>
      <c r="S31" s="67"/>
      <c r="T31" s="67"/>
      <c r="U31" s="51">
        <f t="shared" si="0"/>
        <v>0</v>
      </c>
      <c r="V31" s="51"/>
      <c r="W31" s="52"/>
      <c r="Y31" s="2" t="s">
        <v>30</v>
      </c>
      <c r="AQ31" s="42" t="str">
        <f>IF(R31&lt;5131,"OK","単価が誤りです")</f>
        <v>OK</v>
      </c>
      <c r="AR31" s="43"/>
      <c r="AS31" s="43"/>
      <c r="AT31" s="43"/>
      <c r="AU31" s="43"/>
      <c r="AV31" s="43"/>
      <c r="AW31" s="44"/>
      <c r="BU31" s="42" t="str">
        <f>IF(R31&lt;22061,"OK","単価が誤りです")</f>
        <v>OK</v>
      </c>
      <c r="BV31" s="43"/>
      <c r="BW31" s="43"/>
      <c r="BX31" s="43"/>
      <c r="BY31" s="43"/>
      <c r="BZ31" s="43"/>
      <c r="CA31" s="44"/>
    </row>
    <row r="32" spans="1:79" s="2" customFormat="1" ht="23.1" customHeight="1" thickBot="1" x14ac:dyDescent="0.2">
      <c r="A32" s="76"/>
      <c r="B32" s="77"/>
      <c r="C32" s="80"/>
      <c r="D32" s="81"/>
      <c r="E32" s="81"/>
      <c r="F32" s="81"/>
      <c r="G32" s="77"/>
      <c r="H32" s="63" t="s">
        <v>14</v>
      </c>
      <c r="I32" s="63"/>
      <c r="J32" s="63"/>
      <c r="K32" s="63"/>
      <c r="L32" s="63"/>
      <c r="M32" s="64" t="s">
        <v>50</v>
      </c>
      <c r="N32" s="65"/>
      <c r="O32" s="66"/>
      <c r="P32" s="66"/>
      <c r="Q32" s="66"/>
      <c r="R32" s="58"/>
      <c r="S32" s="58"/>
      <c r="T32" s="58"/>
      <c r="U32" s="54">
        <f t="shared" si="0"/>
        <v>0</v>
      </c>
      <c r="V32" s="54"/>
      <c r="W32" s="55"/>
      <c r="Y32" s="2" t="s">
        <v>40</v>
      </c>
      <c r="AQ32" s="45" t="str">
        <f>IF(R32&lt;5131,"OK","単価が誤りです")</f>
        <v>OK</v>
      </c>
      <c r="AR32" s="46"/>
      <c r="AS32" s="46"/>
      <c r="AT32" s="46"/>
      <c r="AU32" s="46"/>
      <c r="AV32" s="46"/>
      <c r="AW32" s="47"/>
      <c r="BU32" s="42" t="str">
        <f>IF(R32&lt;22061,"OK","単価が誤りです")</f>
        <v>OK</v>
      </c>
      <c r="BV32" s="43"/>
      <c r="BW32" s="43"/>
      <c r="BX32" s="43"/>
      <c r="BY32" s="43"/>
      <c r="BZ32" s="43"/>
      <c r="CA32" s="44"/>
    </row>
    <row r="33" spans="1:23" s="2" customFormat="1" ht="23.1" customHeight="1" thickBot="1" x14ac:dyDescent="0.2">
      <c r="A33" s="42" t="s">
        <v>28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104"/>
      <c r="O33" s="105">
        <f>SUM(O21:Q32)</f>
        <v>0</v>
      </c>
      <c r="P33" s="106"/>
      <c r="Q33" s="107"/>
      <c r="R33" s="108"/>
      <c r="S33" s="109"/>
      <c r="T33" s="110"/>
      <c r="U33" s="111">
        <f>SUM(U21:W32)</f>
        <v>0</v>
      </c>
      <c r="V33" s="112"/>
      <c r="W33" s="113"/>
    </row>
    <row r="34" spans="1:23" s="2" customFormat="1" ht="17.100000000000001" customHeight="1" x14ac:dyDescent="0.15">
      <c r="A34" s="114" t="s">
        <v>34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</row>
    <row r="35" spans="1:23" ht="17.100000000000001" customHeight="1" x14ac:dyDescent="0.15">
      <c r="A35" s="103" t="s">
        <v>35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</row>
    <row r="36" spans="1:23" ht="17.100000000000001" customHeight="1" x14ac:dyDescent="0.15">
      <c r="A36" s="34" t="s">
        <v>55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ht="17.100000000000001" customHeight="1" x14ac:dyDescent="0.15">
      <c r="A37" s="103" t="s">
        <v>53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</row>
  </sheetData>
  <protectedRanges>
    <protectedRange sqref="Q2 S2 U2 L5:W8 K10:K11 N11 L12:W13 R17 T17" name="範囲1"/>
  </protectedRanges>
  <mergeCells count="108">
    <mergeCell ref="H32:L32"/>
    <mergeCell ref="A35:W35"/>
    <mergeCell ref="A37:W37"/>
    <mergeCell ref="A33:N33"/>
    <mergeCell ref="O33:Q33"/>
    <mergeCell ref="R33:T33"/>
    <mergeCell ref="U33:W33"/>
    <mergeCell ref="A34:W34"/>
    <mergeCell ref="M32:N32"/>
    <mergeCell ref="O32:Q32"/>
    <mergeCell ref="R32:T32"/>
    <mergeCell ref="U32:W32"/>
    <mergeCell ref="A25:B32"/>
    <mergeCell ref="C25:G26"/>
    <mergeCell ref="H25:L25"/>
    <mergeCell ref="H26:L26"/>
    <mergeCell ref="C31:G32"/>
    <mergeCell ref="U26:W26"/>
    <mergeCell ref="U25:W25"/>
    <mergeCell ref="M31:N31"/>
    <mergeCell ref="O31:Q31"/>
    <mergeCell ref="R31:T31"/>
    <mergeCell ref="U31:W31"/>
    <mergeCell ref="C29:G30"/>
    <mergeCell ref="H30:L30"/>
    <mergeCell ref="M30:N30"/>
    <mergeCell ref="O30:Q30"/>
    <mergeCell ref="R30:T30"/>
    <mergeCell ref="U30:W30"/>
    <mergeCell ref="AQ30:AW30"/>
    <mergeCell ref="H31:L31"/>
    <mergeCell ref="H29:L29"/>
    <mergeCell ref="M29:N29"/>
    <mergeCell ref="O29:Q29"/>
    <mergeCell ref="R29:T29"/>
    <mergeCell ref="U29:W29"/>
    <mergeCell ref="M27:N27"/>
    <mergeCell ref="H28:L28"/>
    <mergeCell ref="M28:N28"/>
    <mergeCell ref="O28:Q28"/>
    <mergeCell ref="R28:T28"/>
    <mergeCell ref="C27:G28"/>
    <mergeCell ref="H27:L27"/>
    <mergeCell ref="T1:W1"/>
    <mergeCell ref="A3:H3"/>
    <mergeCell ref="O20:Q20"/>
    <mergeCell ref="R20:T20"/>
    <mergeCell ref="U20:W20"/>
    <mergeCell ref="A17:E17"/>
    <mergeCell ref="G17:M17"/>
    <mergeCell ref="O17:Q17"/>
    <mergeCell ref="K12:W12"/>
    <mergeCell ref="K13:W13"/>
    <mergeCell ref="U10:W10"/>
    <mergeCell ref="A19:G20"/>
    <mergeCell ref="H19:L20"/>
    <mergeCell ref="M19:N20"/>
    <mergeCell ref="O19:Q19"/>
    <mergeCell ref="R19:T19"/>
    <mergeCell ref="U19:W19"/>
    <mergeCell ref="H24:L24"/>
    <mergeCell ref="M24:N24"/>
    <mergeCell ref="O24:Q24"/>
    <mergeCell ref="R23:T23"/>
    <mergeCell ref="M22:N22"/>
    <mergeCell ref="A15:W15"/>
    <mergeCell ref="A16:S16"/>
    <mergeCell ref="H21:L21"/>
    <mergeCell ref="M21:N21"/>
    <mergeCell ref="O21:Q21"/>
    <mergeCell ref="U21:W21"/>
    <mergeCell ref="U22:W22"/>
    <mergeCell ref="U23:W23"/>
    <mergeCell ref="U24:W24"/>
    <mergeCell ref="H22:L22"/>
    <mergeCell ref="R21:T21"/>
    <mergeCell ref="A21:B24"/>
    <mergeCell ref="C21:G22"/>
    <mergeCell ref="C23:G24"/>
    <mergeCell ref="H23:L23"/>
    <mergeCell ref="M25:N25"/>
    <mergeCell ref="O25:Q25"/>
    <mergeCell ref="R24:T24"/>
    <mergeCell ref="R25:T25"/>
    <mergeCell ref="M26:N26"/>
    <mergeCell ref="O26:Q26"/>
    <mergeCell ref="R26:T26"/>
    <mergeCell ref="O22:Q22"/>
    <mergeCell ref="R22:T22"/>
    <mergeCell ref="M23:N23"/>
    <mergeCell ref="O23:Q23"/>
    <mergeCell ref="BU23:CA23"/>
    <mergeCell ref="BU24:CA24"/>
    <mergeCell ref="BU29:CA29"/>
    <mergeCell ref="BU30:CA30"/>
    <mergeCell ref="BU31:CA31"/>
    <mergeCell ref="BU32:CA32"/>
    <mergeCell ref="AQ23:AW23"/>
    <mergeCell ref="AQ24:AW24"/>
    <mergeCell ref="O2:P2"/>
    <mergeCell ref="O27:Q27"/>
    <mergeCell ref="R27:T27"/>
    <mergeCell ref="U27:W27"/>
    <mergeCell ref="U17:V17"/>
    <mergeCell ref="U28:W28"/>
    <mergeCell ref="AQ32:AW32"/>
    <mergeCell ref="AQ31:AW31"/>
    <mergeCell ref="AQ29:AW29"/>
  </mergeCells>
  <phoneticPr fontId="2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37"/>
  <sheetViews>
    <sheetView zoomScale="75" zoomScaleNormal="75" workbookViewId="0"/>
  </sheetViews>
  <sheetFormatPr defaultColWidth="3.375" defaultRowHeight="16.5" customHeight="1" x14ac:dyDescent="0.15"/>
  <cols>
    <col min="1" max="22" width="3.875" style="1" customWidth="1"/>
    <col min="23" max="23" width="6.875" style="1" customWidth="1"/>
    <col min="24" max="24" width="3.875" style="1" customWidth="1"/>
    <col min="25" max="49" width="0" style="1" hidden="1" customWidth="1"/>
    <col min="50" max="16384" width="3.375" style="1"/>
  </cols>
  <sheetData>
    <row r="1" spans="1:23" ht="20.100000000000001" customHeight="1" thickTop="1" thickBot="1" x14ac:dyDescent="0.2">
      <c r="T1" s="82" t="s">
        <v>48</v>
      </c>
      <c r="U1" s="83"/>
      <c r="V1" s="83"/>
      <c r="W1" s="84"/>
    </row>
    <row r="2" spans="1:23" ht="20.100000000000001" customHeight="1" thickTop="1" x14ac:dyDescent="0.15">
      <c r="O2" s="48" t="s">
        <v>37</v>
      </c>
      <c r="P2" s="48"/>
      <c r="Q2" s="4"/>
      <c r="R2" s="4" t="s">
        <v>24</v>
      </c>
      <c r="S2" s="4"/>
      <c r="T2" s="4" t="s">
        <v>31</v>
      </c>
      <c r="U2" s="4"/>
      <c r="V2" s="4" t="s">
        <v>32</v>
      </c>
    </row>
    <row r="3" spans="1:23" ht="20.100000000000001" customHeight="1" x14ac:dyDescent="0.15">
      <c r="A3" s="85" t="s">
        <v>38</v>
      </c>
      <c r="B3" s="85"/>
      <c r="C3" s="85"/>
      <c r="D3" s="85"/>
      <c r="E3" s="85"/>
      <c r="F3" s="85"/>
      <c r="G3" s="85"/>
      <c r="H3" s="85"/>
    </row>
    <row r="4" spans="1:23" ht="20.100000000000001" customHeight="1" x14ac:dyDescent="0.15">
      <c r="G4" s="14" t="s">
        <v>2</v>
      </c>
      <c r="H4" s="14"/>
      <c r="I4" s="14"/>
      <c r="J4" s="14"/>
      <c r="K4" s="14"/>
    </row>
    <row r="5" spans="1:23" ht="20.100000000000001" customHeight="1" x14ac:dyDescent="0.15">
      <c r="H5" s="25" t="s">
        <v>3</v>
      </c>
      <c r="I5" s="25"/>
      <c r="J5" s="25"/>
      <c r="K5" s="26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1:23" ht="20.100000000000001" customHeight="1" x14ac:dyDescent="0.15">
      <c r="H6" s="27" t="s">
        <v>4</v>
      </c>
      <c r="I6" s="27"/>
      <c r="J6" s="27"/>
      <c r="K6" s="28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20.100000000000001" customHeight="1" x14ac:dyDescent="0.15">
      <c r="H7" s="27" t="s">
        <v>5</v>
      </c>
      <c r="I7" s="27"/>
      <c r="J7" s="27"/>
      <c r="K7" s="28"/>
      <c r="L7" s="23"/>
      <c r="M7" s="23"/>
      <c r="N7" s="23"/>
      <c r="O7" s="23"/>
      <c r="P7" s="23"/>
      <c r="Q7" s="23"/>
      <c r="R7" s="23"/>
      <c r="S7" s="23"/>
      <c r="T7" s="23"/>
      <c r="U7" s="23"/>
      <c r="V7" s="23" t="s">
        <v>23</v>
      </c>
      <c r="W7" s="23"/>
    </row>
    <row r="8" spans="1:23" ht="20.100000000000001" customHeight="1" x14ac:dyDescent="0.15">
      <c r="H8" s="27" t="s">
        <v>0</v>
      </c>
      <c r="I8" s="27"/>
      <c r="J8" s="27"/>
      <c r="K8" s="28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 ht="20.100000000000001" customHeight="1" x14ac:dyDescent="0.15">
      <c r="G9" s="14" t="s">
        <v>6</v>
      </c>
      <c r="H9" s="14"/>
      <c r="I9" s="14"/>
      <c r="J9" s="14"/>
      <c r="K9" s="14"/>
      <c r="L9" s="3"/>
      <c r="M9" s="3"/>
      <c r="N9" s="3"/>
      <c r="O9" s="3"/>
      <c r="P9" s="3"/>
      <c r="Q9" s="3"/>
      <c r="R9" s="3"/>
      <c r="S9" s="3"/>
    </row>
    <row r="10" spans="1:23" ht="20.100000000000001" customHeight="1" x14ac:dyDescent="0.15">
      <c r="H10" s="29" t="s">
        <v>7</v>
      </c>
      <c r="I10" s="29"/>
      <c r="J10" s="29"/>
      <c r="K10" s="18"/>
      <c r="L10" s="18"/>
      <c r="M10" s="18"/>
      <c r="N10" s="31" t="s">
        <v>29</v>
      </c>
      <c r="O10" s="16"/>
      <c r="P10" s="16"/>
      <c r="Q10" s="16"/>
      <c r="R10" s="11"/>
      <c r="S10" s="11"/>
      <c r="U10" s="94" t="s">
        <v>25</v>
      </c>
      <c r="V10" s="94"/>
      <c r="W10" s="94"/>
    </row>
    <row r="11" spans="1:23" ht="20.100000000000001" customHeight="1" x14ac:dyDescent="0.15">
      <c r="H11" s="29" t="s">
        <v>8</v>
      </c>
      <c r="I11" s="29"/>
      <c r="J11" s="29"/>
      <c r="K11" s="13" t="s">
        <v>9</v>
      </c>
      <c r="L11" s="13"/>
      <c r="M11" s="13"/>
      <c r="N11" s="19"/>
      <c r="O11" s="19"/>
      <c r="P11" s="19"/>
      <c r="Q11" s="19"/>
      <c r="R11" s="19"/>
      <c r="S11" s="19"/>
      <c r="T11" s="19"/>
      <c r="U11" s="19"/>
      <c r="V11" s="13"/>
      <c r="W11" s="13"/>
    </row>
    <row r="12" spans="1:23" ht="20.100000000000001" customHeight="1" x14ac:dyDescent="0.15">
      <c r="H12" s="30" t="s">
        <v>19</v>
      </c>
      <c r="I12" s="30"/>
      <c r="J12" s="30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</row>
    <row r="13" spans="1:23" ht="20.100000000000001" customHeight="1" x14ac:dyDescent="0.15">
      <c r="H13" s="29" t="s">
        <v>1</v>
      </c>
      <c r="I13" s="29"/>
      <c r="J13" s="29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</row>
    <row r="14" spans="1:23" ht="20.100000000000001" customHeight="1" x14ac:dyDescent="0.15"/>
    <row r="15" spans="1:23" ht="27" customHeight="1" x14ac:dyDescent="0.15">
      <c r="A15" s="68" t="s">
        <v>49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</row>
    <row r="16" spans="1:23" ht="27" customHeight="1" x14ac:dyDescent="0.15">
      <c r="A16" s="69" t="s">
        <v>16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</row>
    <row r="17" spans="1:49" ht="27" customHeight="1" x14ac:dyDescent="0.2">
      <c r="A17" s="89" t="s">
        <v>18</v>
      </c>
      <c r="B17" s="90"/>
      <c r="C17" s="90"/>
      <c r="D17" s="90"/>
      <c r="E17" s="90"/>
      <c r="F17" s="5"/>
      <c r="G17" s="115"/>
      <c r="H17" s="115"/>
      <c r="I17" s="115"/>
      <c r="J17" s="115"/>
      <c r="K17" s="115"/>
      <c r="L17" s="115"/>
      <c r="M17" s="115"/>
      <c r="N17" s="5" t="s">
        <v>22</v>
      </c>
      <c r="O17" s="92" t="s">
        <v>36</v>
      </c>
      <c r="P17" s="92"/>
      <c r="Q17" s="92"/>
      <c r="R17" s="6"/>
      <c r="S17" s="6" t="s">
        <v>24</v>
      </c>
      <c r="T17" s="6"/>
      <c r="U17" s="53" t="s">
        <v>26</v>
      </c>
      <c r="V17" s="53"/>
      <c r="W17" s="7"/>
    </row>
    <row r="18" spans="1:49" ht="27" customHeight="1" thickBot="1" x14ac:dyDescent="0.2"/>
    <row r="19" spans="1:49" ht="17.25" customHeight="1" x14ac:dyDescent="0.15">
      <c r="A19" s="95" t="s">
        <v>27</v>
      </c>
      <c r="B19" s="96"/>
      <c r="C19" s="96"/>
      <c r="D19" s="96"/>
      <c r="E19" s="96"/>
      <c r="F19" s="96"/>
      <c r="G19" s="96"/>
      <c r="H19" s="99" t="s">
        <v>10</v>
      </c>
      <c r="I19" s="96"/>
      <c r="J19" s="96"/>
      <c r="K19" s="96"/>
      <c r="L19" s="96"/>
      <c r="M19" s="96" t="s">
        <v>15</v>
      </c>
      <c r="N19" s="96"/>
      <c r="O19" s="101" t="s">
        <v>11</v>
      </c>
      <c r="P19" s="101"/>
      <c r="Q19" s="101"/>
      <c r="R19" s="101" t="s">
        <v>12</v>
      </c>
      <c r="S19" s="101"/>
      <c r="T19" s="101"/>
      <c r="U19" s="101" t="s">
        <v>51</v>
      </c>
      <c r="V19" s="96"/>
      <c r="W19" s="102"/>
    </row>
    <row r="20" spans="1:49" ht="17.25" customHeight="1" thickBot="1" x14ac:dyDescent="0.2">
      <c r="A20" s="97"/>
      <c r="B20" s="98"/>
      <c r="C20" s="98"/>
      <c r="D20" s="98"/>
      <c r="E20" s="98"/>
      <c r="F20" s="98"/>
      <c r="G20" s="98"/>
      <c r="H20" s="100"/>
      <c r="I20" s="86"/>
      <c r="J20" s="86"/>
      <c r="K20" s="86"/>
      <c r="L20" s="86"/>
      <c r="M20" s="86"/>
      <c r="N20" s="86"/>
      <c r="O20" s="86" t="s">
        <v>20</v>
      </c>
      <c r="P20" s="86"/>
      <c r="Q20" s="86"/>
      <c r="R20" s="86" t="s">
        <v>21</v>
      </c>
      <c r="S20" s="86"/>
      <c r="T20" s="86"/>
      <c r="U20" s="87" t="s">
        <v>17</v>
      </c>
      <c r="V20" s="87"/>
      <c r="W20" s="88"/>
    </row>
    <row r="21" spans="1:49" s="2" customFormat="1" ht="27" customHeight="1" x14ac:dyDescent="0.15">
      <c r="A21" s="72" t="s">
        <v>59</v>
      </c>
      <c r="B21" s="73"/>
      <c r="C21" s="78" t="s">
        <v>41</v>
      </c>
      <c r="D21" s="79"/>
      <c r="E21" s="79"/>
      <c r="F21" s="79"/>
      <c r="G21" s="73"/>
      <c r="H21" s="70" t="s">
        <v>52</v>
      </c>
      <c r="I21" s="70"/>
      <c r="J21" s="70"/>
      <c r="K21" s="70"/>
      <c r="L21" s="70"/>
      <c r="M21" s="56" t="s">
        <v>13</v>
      </c>
      <c r="N21" s="57"/>
      <c r="O21" s="119"/>
      <c r="P21" s="119"/>
      <c r="Q21" s="119"/>
      <c r="R21" s="50">
        <v>4000</v>
      </c>
      <c r="S21" s="50"/>
      <c r="T21" s="50"/>
      <c r="U21" s="117"/>
      <c r="V21" s="117"/>
      <c r="W21" s="118"/>
    </row>
    <row r="22" spans="1:49" s="2" customFormat="1" ht="23.1" customHeight="1" thickBot="1" x14ac:dyDescent="0.2">
      <c r="A22" s="74"/>
      <c r="B22" s="75"/>
      <c r="C22" s="80"/>
      <c r="D22" s="81"/>
      <c r="E22" s="81"/>
      <c r="F22" s="81"/>
      <c r="G22" s="77"/>
      <c r="H22" s="71" t="s">
        <v>14</v>
      </c>
      <c r="I22" s="71"/>
      <c r="J22" s="71"/>
      <c r="K22" s="71"/>
      <c r="L22" s="71"/>
      <c r="M22" s="59" t="s">
        <v>13</v>
      </c>
      <c r="N22" s="60"/>
      <c r="O22" s="120"/>
      <c r="P22" s="120"/>
      <c r="Q22" s="120"/>
      <c r="R22" s="62">
        <v>4000</v>
      </c>
      <c r="S22" s="62"/>
      <c r="T22" s="62"/>
      <c r="U22" s="121"/>
      <c r="V22" s="121"/>
      <c r="W22" s="122"/>
    </row>
    <row r="23" spans="1:49" s="2" customFormat="1" ht="27" customHeight="1" thickBot="1" x14ac:dyDescent="0.2">
      <c r="A23" s="74"/>
      <c r="B23" s="75"/>
      <c r="C23" s="78" t="s">
        <v>60</v>
      </c>
      <c r="D23" s="79"/>
      <c r="E23" s="79"/>
      <c r="F23" s="79"/>
      <c r="G23" s="73"/>
      <c r="H23" s="70" t="s">
        <v>52</v>
      </c>
      <c r="I23" s="70"/>
      <c r="J23" s="70"/>
      <c r="K23" s="70"/>
      <c r="L23" s="70"/>
      <c r="M23" s="56" t="s">
        <v>13</v>
      </c>
      <c r="N23" s="57"/>
      <c r="O23" s="119"/>
      <c r="P23" s="119"/>
      <c r="Q23" s="119"/>
      <c r="R23" s="123"/>
      <c r="S23" s="123"/>
      <c r="T23" s="123"/>
      <c r="U23" s="117"/>
      <c r="V23" s="117"/>
      <c r="W23" s="118"/>
      <c r="Y23" s="2" t="s">
        <v>30</v>
      </c>
      <c r="AQ23" s="42" t="str">
        <f>IF(R23&lt;5131,"OK","単価が誤りです")</f>
        <v>OK</v>
      </c>
      <c r="AR23" s="43"/>
      <c r="AS23" s="43"/>
      <c r="AT23" s="43"/>
      <c r="AU23" s="43"/>
      <c r="AV23" s="43"/>
      <c r="AW23" s="44"/>
    </row>
    <row r="24" spans="1:49" s="2" customFormat="1" ht="23.1" customHeight="1" thickBot="1" x14ac:dyDescent="0.2">
      <c r="A24" s="76"/>
      <c r="B24" s="77"/>
      <c r="C24" s="80"/>
      <c r="D24" s="81"/>
      <c r="E24" s="81"/>
      <c r="F24" s="81"/>
      <c r="G24" s="77"/>
      <c r="H24" s="63" t="s">
        <v>14</v>
      </c>
      <c r="I24" s="63"/>
      <c r="J24" s="63"/>
      <c r="K24" s="63"/>
      <c r="L24" s="63"/>
      <c r="M24" s="64" t="s">
        <v>13</v>
      </c>
      <c r="N24" s="65"/>
      <c r="O24" s="124"/>
      <c r="P24" s="124"/>
      <c r="Q24" s="124"/>
      <c r="R24" s="125"/>
      <c r="S24" s="125"/>
      <c r="T24" s="125"/>
      <c r="U24" s="126"/>
      <c r="V24" s="126"/>
      <c r="W24" s="127"/>
      <c r="Y24" s="2" t="s">
        <v>40</v>
      </c>
      <c r="AQ24" s="45" t="str">
        <f>IF(R24&lt;5131,"OK","単価が誤りです")</f>
        <v>OK</v>
      </c>
      <c r="AR24" s="46"/>
      <c r="AS24" s="46"/>
      <c r="AT24" s="46"/>
      <c r="AU24" s="46"/>
      <c r="AV24" s="46"/>
      <c r="AW24" s="47"/>
    </row>
    <row r="25" spans="1:49" s="2" customFormat="1" ht="27" customHeight="1" x14ac:dyDescent="0.15">
      <c r="A25" s="72" t="s">
        <v>54</v>
      </c>
      <c r="B25" s="73"/>
      <c r="C25" s="78" t="s">
        <v>41</v>
      </c>
      <c r="D25" s="79"/>
      <c r="E25" s="79"/>
      <c r="F25" s="79"/>
      <c r="G25" s="73"/>
      <c r="H25" s="70" t="s">
        <v>52</v>
      </c>
      <c r="I25" s="70"/>
      <c r="J25" s="70"/>
      <c r="K25" s="70"/>
      <c r="L25" s="70"/>
      <c r="M25" s="56" t="s">
        <v>13</v>
      </c>
      <c r="N25" s="57"/>
      <c r="O25" s="119"/>
      <c r="P25" s="119"/>
      <c r="Q25" s="119"/>
      <c r="R25" s="50">
        <v>10000</v>
      </c>
      <c r="S25" s="50"/>
      <c r="T25" s="50"/>
      <c r="U25" s="117"/>
      <c r="V25" s="117"/>
      <c r="W25" s="118"/>
    </row>
    <row r="26" spans="1:49" s="2" customFormat="1" ht="23.1" customHeight="1" thickBot="1" x14ac:dyDescent="0.2">
      <c r="A26" s="74"/>
      <c r="B26" s="75"/>
      <c r="C26" s="80"/>
      <c r="D26" s="81"/>
      <c r="E26" s="81"/>
      <c r="F26" s="81"/>
      <c r="G26" s="77"/>
      <c r="H26" s="71" t="s">
        <v>14</v>
      </c>
      <c r="I26" s="71"/>
      <c r="J26" s="71"/>
      <c r="K26" s="71"/>
      <c r="L26" s="71"/>
      <c r="M26" s="59" t="s">
        <v>13</v>
      </c>
      <c r="N26" s="60"/>
      <c r="O26" s="120"/>
      <c r="P26" s="120"/>
      <c r="Q26" s="120"/>
      <c r="R26" s="62">
        <v>10000</v>
      </c>
      <c r="S26" s="62"/>
      <c r="T26" s="62"/>
      <c r="U26" s="121"/>
      <c r="V26" s="121"/>
      <c r="W26" s="122"/>
    </row>
    <row r="27" spans="1:49" s="2" customFormat="1" ht="27" customHeight="1" x14ac:dyDescent="0.15">
      <c r="A27" s="74"/>
      <c r="B27" s="75"/>
      <c r="C27" s="78" t="s">
        <v>41</v>
      </c>
      <c r="D27" s="79"/>
      <c r="E27" s="79"/>
      <c r="F27" s="79"/>
      <c r="G27" s="73"/>
      <c r="H27" s="70" t="s">
        <v>52</v>
      </c>
      <c r="I27" s="70"/>
      <c r="J27" s="70"/>
      <c r="K27" s="70"/>
      <c r="L27" s="70"/>
      <c r="M27" s="56" t="s">
        <v>50</v>
      </c>
      <c r="N27" s="57"/>
      <c r="O27" s="119"/>
      <c r="P27" s="119"/>
      <c r="Q27" s="119"/>
      <c r="R27" s="50">
        <v>10000</v>
      </c>
      <c r="S27" s="50"/>
      <c r="T27" s="50"/>
      <c r="U27" s="117"/>
      <c r="V27" s="117"/>
      <c r="W27" s="118"/>
    </row>
    <row r="28" spans="1:49" s="2" customFormat="1" ht="23.1" customHeight="1" thickBot="1" x14ac:dyDescent="0.2">
      <c r="A28" s="74"/>
      <c r="B28" s="75"/>
      <c r="C28" s="80"/>
      <c r="D28" s="81"/>
      <c r="E28" s="81"/>
      <c r="F28" s="81"/>
      <c r="G28" s="77"/>
      <c r="H28" s="71" t="s">
        <v>14</v>
      </c>
      <c r="I28" s="71"/>
      <c r="J28" s="71"/>
      <c r="K28" s="71"/>
      <c r="L28" s="71"/>
      <c r="M28" s="59" t="s">
        <v>50</v>
      </c>
      <c r="N28" s="60"/>
      <c r="O28" s="120"/>
      <c r="P28" s="120"/>
      <c r="Q28" s="120"/>
      <c r="R28" s="62">
        <v>10000</v>
      </c>
      <c r="S28" s="62"/>
      <c r="T28" s="62"/>
      <c r="U28" s="121"/>
      <c r="V28" s="121"/>
      <c r="W28" s="122"/>
    </row>
    <row r="29" spans="1:49" s="2" customFormat="1" ht="27" customHeight="1" thickBot="1" x14ac:dyDescent="0.2">
      <c r="A29" s="74"/>
      <c r="B29" s="75"/>
      <c r="C29" s="78" t="s">
        <v>60</v>
      </c>
      <c r="D29" s="79"/>
      <c r="E29" s="79"/>
      <c r="F29" s="79"/>
      <c r="G29" s="73"/>
      <c r="H29" s="70" t="s">
        <v>52</v>
      </c>
      <c r="I29" s="70"/>
      <c r="J29" s="70"/>
      <c r="K29" s="70"/>
      <c r="L29" s="70"/>
      <c r="M29" s="56" t="s">
        <v>13</v>
      </c>
      <c r="N29" s="57"/>
      <c r="O29" s="119"/>
      <c r="P29" s="119"/>
      <c r="Q29" s="119"/>
      <c r="R29" s="123"/>
      <c r="S29" s="123"/>
      <c r="T29" s="123"/>
      <c r="U29" s="117"/>
      <c r="V29" s="117"/>
      <c r="W29" s="118"/>
      <c r="Y29" s="2" t="s">
        <v>30</v>
      </c>
      <c r="AQ29" s="42" t="str">
        <f>IF(R29&lt;5131,"OK","単価が誤りです")</f>
        <v>OK</v>
      </c>
      <c r="AR29" s="43"/>
      <c r="AS29" s="43"/>
      <c r="AT29" s="43"/>
      <c r="AU29" s="43"/>
      <c r="AV29" s="43"/>
      <c r="AW29" s="44"/>
    </row>
    <row r="30" spans="1:49" s="2" customFormat="1" ht="23.1" customHeight="1" thickBot="1" x14ac:dyDescent="0.2">
      <c r="A30" s="74"/>
      <c r="B30" s="75"/>
      <c r="C30" s="80"/>
      <c r="D30" s="81"/>
      <c r="E30" s="81"/>
      <c r="F30" s="81"/>
      <c r="G30" s="77"/>
      <c r="H30" s="63" t="s">
        <v>14</v>
      </c>
      <c r="I30" s="63"/>
      <c r="J30" s="63"/>
      <c r="K30" s="63"/>
      <c r="L30" s="63"/>
      <c r="M30" s="64" t="s">
        <v>13</v>
      </c>
      <c r="N30" s="65"/>
      <c r="O30" s="124"/>
      <c r="P30" s="124"/>
      <c r="Q30" s="124"/>
      <c r="R30" s="125"/>
      <c r="S30" s="125"/>
      <c r="T30" s="125"/>
      <c r="U30" s="126"/>
      <c r="V30" s="126"/>
      <c r="W30" s="127"/>
      <c r="Y30" s="2" t="s">
        <v>40</v>
      </c>
      <c r="AQ30" s="45" t="str">
        <f>IF(R30&lt;5131,"OK","単価が誤りです")</f>
        <v>OK</v>
      </c>
      <c r="AR30" s="46"/>
      <c r="AS30" s="46"/>
      <c r="AT30" s="46"/>
      <c r="AU30" s="46"/>
      <c r="AV30" s="46"/>
      <c r="AW30" s="47"/>
    </row>
    <row r="31" spans="1:49" s="2" customFormat="1" ht="27" customHeight="1" thickBot="1" x14ac:dyDescent="0.2">
      <c r="A31" s="74"/>
      <c r="B31" s="75"/>
      <c r="C31" s="78" t="s">
        <v>60</v>
      </c>
      <c r="D31" s="79"/>
      <c r="E31" s="79"/>
      <c r="F31" s="79"/>
      <c r="G31" s="73"/>
      <c r="H31" s="70" t="s">
        <v>52</v>
      </c>
      <c r="I31" s="70"/>
      <c r="J31" s="70"/>
      <c r="K31" s="70"/>
      <c r="L31" s="70"/>
      <c r="M31" s="56" t="s">
        <v>50</v>
      </c>
      <c r="N31" s="57"/>
      <c r="O31" s="119"/>
      <c r="P31" s="119"/>
      <c r="Q31" s="119"/>
      <c r="R31" s="123"/>
      <c r="S31" s="123"/>
      <c r="T31" s="123"/>
      <c r="U31" s="117"/>
      <c r="V31" s="117"/>
      <c r="W31" s="118"/>
      <c r="Y31" s="2" t="s">
        <v>30</v>
      </c>
      <c r="AQ31" s="42" t="str">
        <f>IF(R31&lt;5131,"OK","単価が誤りです")</f>
        <v>OK</v>
      </c>
      <c r="AR31" s="43"/>
      <c r="AS31" s="43"/>
      <c r="AT31" s="43"/>
      <c r="AU31" s="43"/>
      <c r="AV31" s="43"/>
      <c r="AW31" s="44"/>
    </row>
    <row r="32" spans="1:49" s="2" customFormat="1" ht="23.1" customHeight="1" thickBot="1" x14ac:dyDescent="0.2">
      <c r="A32" s="76"/>
      <c r="B32" s="77"/>
      <c r="C32" s="80"/>
      <c r="D32" s="81"/>
      <c r="E32" s="81"/>
      <c r="F32" s="81"/>
      <c r="G32" s="77"/>
      <c r="H32" s="63" t="s">
        <v>14</v>
      </c>
      <c r="I32" s="63"/>
      <c r="J32" s="63"/>
      <c r="K32" s="63"/>
      <c r="L32" s="63"/>
      <c r="M32" s="64" t="s">
        <v>50</v>
      </c>
      <c r="N32" s="65"/>
      <c r="O32" s="124"/>
      <c r="P32" s="124"/>
      <c r="Q32" s="124"/>
      <c r="R32" s="125"/>
      <c r="S32" s="125"/>
      <c r="T32" s="125"/>
      <c r="U32" s="126"/>
      <c r="V32" s="126"/>
      <c r="W32" s="127"/>
      <c r="Y32" s="2" t="s">
        <v>40</v>
      </c>
      <c r="AQ32" s="45" t="str">
        <f>IF(R32&lt;5131,"OK","単価が誤りです")</f>
        <v>OK</v>
      </c>
      <c r="AR32" s="46"/>
      <c r="AS32" s="46"/>
      <c r="AT32" s="46"/>
      <c r="AU32" s="46"/>
      <c r="AV32" s="46"/>
      <c r="AW32" s="47"/>
    </row>
    <row r="33" spans="1:23" s="2" customFormat="1" ht="23.1" customHeight="1" thickBot="1" x14ac:dyDescent="0.2">
      <c r="A33" s="42" t="s">
        <v>28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104"/>
      <c r="O33" s="128"/>
      <c r="P33" s="129"/>
      <c r="Q33" s="130"/>
      <c r="R33" s="108"/>
      <c r="S33" s="109"/>
      <c r="T33" s="110"/>
      <c r="U33" s="111"/>
      <c r="V33" s="112"/>
      <c r="W33" s="113"/>
    </row>
    <row r="34" spans="1:23" s="2" customFormat="1" ht="17.100000000000001" customHeight="1" x14ac:dyDescent="0.15">
      <c r="A34" s="114" t="s">
        <v>34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</row>
    <row r="35" spans="1:23" ht="17.100000000000001" customHeight="1" x14ac:dyDescent="0.15">
      <c r="A35" s="103" t="s">
        <v>35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</row>
    <row r="36" spans="1:23" ht="17.100000000000001" customHeight="1" x14ac:dyDescent="0.15">
      <c r="A36" s="34" t="s">
        <v>55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ht="17.100000000000001" customHeight="1" x14ac:dyDescent="0.15">
      <c r="A37" s="103" t="s">
        <v>53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</row>
  </sheetData>
  <protectedRanges>
    <protectedRange sqref="L5:W8 K10:K11 N11 L12:W13" name="範囲1"/>
  </protectedRanges>
  <mergeCells count="102">
    <mergeCell ref="A35:W35"/>
    <mergeCell ref="A37:W37"/>
    <mergeCell ref="A33:N33"/>
    <mergeCell ref="O33:Q33"/>
    <mergeCell ref="R33:T33"/>
    <mergeCell ref="U33:W33"/>
    <mergeCell ref="A34:W34"/>
    <mergeCell ref="U31:W31"/>
    <mergeCell ref="AQ31:AW31"/>
    <mergeCell ref="H32:L32"/>
    <mergeCell ref="M32:N32"/>
    <mergeCell ref="O32:Q32"/>
    <mergeCell ref="R32:T32"/>
    <mergeCell ref="U32:W32"/>
    <mergeCell ref="AQ32:AW32"/>
    <mergeCell ref="C31:G32"/>
    <mergeCell ref="H31:L31"/>
    <mergeCell ref="M31:N31"/>
    <mergeCell ref="O31:Q31"/>
    <mergeCell ref="R31:T31"/>
    <mergeCell ref="A25:B32"/>
    <mergeCell ref="C25:G26"/>
    <mergeCell ref="C27:G28"/>
    <mergeCell ref="U29:W29"/>
    <mergeCell ref="AQ29:AW29"/>
    <mergeCell ref="H30:L30"/>
    <mergeCell ref="M30:N30"/>
    <mergeCell ref="O30:Q30"/>
    <mergeCell ref="R30:T30"/>
    <mergeCell ref="U30:W30"/>
    <mergeCell ref="AQ30:AW30"/>
    <mergeCell ref="C29:G30"/>
    <mergeCell ref="H29:L29"/>
    <mergeCell ref="M29:N29"/>
    <mergeCell ref="O29:Q29"/>
    <mergeCell ref="R29:T29"/>
    <mergeCell ref="AQ23:AW23"/>
    <mergeCell ref="H24:L24"/>
    <mergeCell ref="AQ24:AW24"/>
    <mergeCell ref="H25:L25"/>
    <mergeCell ref="M25:N25"/>
    <mergeCell ref="H26:L26"/>
    <mergeCell ref="M26:N26"/>
    <mergeCell ref="O26:Q26"/>
    <mergeCell ref="R26:T26"/>
    <mergeCell ref="U26:W26"/>
    <mergeCell ref="O25:Q25"/>
    <mergeCell ref="R25:T25"/>
    <mergeCell ref="U25:W25"/>
    <mergeCell ref="M23:N23"/>
    <mergeCell ref="M24:N24"/>
    <mergeCell ref="O24:Q24"/>
    <mergeCell ref="R24:T24"/>
    <mergeCell ref="U24:W24"/>
    <mergeCell ref="A19:G20"/>
    <mergeCell ref="H19:L20"/>
    <mergeCell ref="M19:N20"/>
    <mergeCell ref="A21:B24"/>
    <mergeCell ref="R27:T27"/>
    <mergeCell ref="U27:W27"/>
    <mergeCell ref="H28:L28"/>
    <mergeCell ref="M28:N28"/>
    <mergeCell ref="O28:Q28"/>
    <mergeCell ref="R28:T28"/>
    <mergeCell ref="U28:W28"/>
    <mergeCell ref="H27:L27"/>
    <mergeCell ref="M27:N27"/>
    <mergeCell ref="O27:Q27"/>
    <mergeCell ref="H22:L22"/>
    <mergeCell ref="M22:N22"/>
    <mergeCell ref="O22:Q22"/>
    <mergeCell ref="R20:T20"/>
    <mergeCell ref="O23:Q23"/>
    <mergeCell ref="R23:T23"/>
    <mergeCell ref="R22:T22"/>
    <mergeCell ref="U22:W22"/>
    <mergeCell ref="R21:T21"/>
    <mergeCell ref="O20:Q20"/>
    <mergeCell ref="C23:G24"/>
    <mergeCell ref="H23:L23"/>
    <mergeCell ref="T1:W1"/>
    <mergeCell ref="A3:H3"/>
    <mergeCell ref="A17:E17"/>
    <mergeCell ref="G17:M17"/>
    <mergeCell ref="O17:Q17"/>
    <mergeCell ref="U17:V17"/>
    <mergeCell ref="A16:S16"/>
    <mergeCell ref="A15:W15"/>
    <mergeCell ref="U10:W10"/>
    <mergeCell ref="K12:W12"/>
    <mergeCell ref="K13:W13"/>
    <mergeCell ref="O2:P2"/>
    <mergeCell ref="U20:W20"/>
    <mergeCell ref="R19:T19"/>
    <mergeCell ref="U19:W19"/>
    <mergeCell ref="U23:W23"/>
    <mergeCell ref="U21:W21"/>
    <mergeCell ref="O19:Q19"/>
    <mergeCell ref="C21:G22"/>
    <mergeCell ref="H21:L21"/>
    <mergeCell ref="M21:N21"/>
    <mergeCell ref="O21:Q21"/>
  </mergeCells>
  <phoneticPr fontId="2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5F013-1624-4A68-8D01-9D0B259F4089}">
  <dimension ref="A1:CA40"/>
  <sheetViews>
    <sheetView zoomScale="70" zoomScaleNormal="70" zoomScaleSheetLayoutView="100" workbookViewId="0"/>
  </sheetViews>
  <sheetFormatPr defaultColWidth="3.375" defaultRowHeight="16.5" customHeight="1" x14ac:dyDescent="0.15"/>
  <cols>
    <col min="1" max="22" width="3.875" style="1" customWidth="1"/>
    <col min="23" max="23" width="6.75" style="1" customWidth="1"/>
    <col min="24" max="24" width="3.875" style="1" customWidth="1"/>
    <col min="25" max="54" width="0" style="1" hidden="1" customWidth="1"/>
    <col min="55" max="16384" width="3.375" style="1"/>
  </cols>
  <sheetData>
    <row r="1" spans="1:58" ht="20.100000000000001" customHeight="1" thickTop="1" thickBot="1" x14ac:dyDescent="0.2">
      <c r="T1" s="82" t="s">
        <v>48</v>
      </c>
      <c r="U1" s="83"/>
      <c r="V1" s="83"/>
      <c r="W1" s="84"/>
    </row>
    <row r="2" spans="1:58" ht="20.100000000000001" customHeight="1" thickTop="1" x14ac:dyDescent="0.15">
      <c r="O2" s="48" t="s">
        <v>37</v>
      </c>
      <c r="P2" s="48"/>
      <c r="Q2" s="8"/>
      <c r="R2" s="4" t="s">
        <v>24</v>
      </c>
      <c r="S2" s="8"/>
      <c r="T2" s="4" t="s">
        <v>31</v>
      </c>
      <c r="U2" s="8"/>
      <c r="V2" s="4" t="s">
        <v>32</v>
      </c>
      <c r="Y2" s="10"/>
      <c r="Z2" s="10"/>
      <c r="AA2" s="10"/>
      <c r="AB2" s="1" t="s">
        <v>33</v>
      </c>
      <c r="BC2" s="10"/>
      <c r="BD2" s="10"/>
      <c r="BE2" s="10"/>
      <c r="BF2" s="1" t="s">
        <v>33</v>
      </c>
    </row>
    <row r="3" spans="1:58" ht="20.100000000000001" customHeight="1" x14ac:dyDescent="0.15">
      <c r="A3" s="85" t="s">
        <v>39</v>
      </c>
      <c r="B3" s="85"/>
      <c r="C3" s="85"/>
      <c r="D3" s="85"/>
      <c r="E3" s="85"/>
      <c r="F3" s="85"/>
      <c r="G3" s="85"/>
      <c r="H3" s="85"/>
    </row>
    <row r="4" spans="1:58" ht="20.100000000000001" customHeight="1" x14ac:dyDescent="0.15">
      <c r="G4" s="14" t="s">
        <v>2</v>
      </c>
      <c r="H4" s="14"/>
      <c r="I4" s="14"/>
      <c r="J4" s="14"/>
      <c r="K4" s="14"/>
    </row>
    <row r="5" spans="1:58" ht="20.100000000000001" customHeight="1" x14ac:dyDescent="0.15">
      <c r="H5" s="153" t="s">
        <v>3</v>
      </c>
      <c r="I5" s="153"/>
      <c r="J5" s="153"/>
      <c r="K5" s="153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58" ht="20.100000000000001" customHeight="1" x14ac:dyDescent="0.15">
      <c r="H6" s="152" t="s">
        <v>4</v>
      </c>
      <c r="I6" s="152"/>
      <c r="J6" s="152"/>
      <c r="K6" s="152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58" ht="20.100000000000001" customHeight="1" x14ac:dyDescent="0.15">
      <c r="H7" s="152" t="s">
        <v>5</v>
      </c>
      <c r="I7" s="152"/>
      <c r="J7" s="152"/>
      <c r="K7" s="152"/>
      <c r="L7" s="21"/>
      <c r="M7" s="21"/>
      <c r="N7" s="21"/>
      <c r="O7" s="21"/>
      <c r="P7" s="21"/>
      <c r="Q7" s="21"/>
      <c r="R7" s="21"/>
      <c r="S7" s="21"/>
      <c r="T7" s="21"/>
      <c r="U7" s="21"/>
      <c r="V7" s="21" t="s">
        <v>23</v>
      </c>
      <c r="W7" s="21"/>
    </row>
    <row r="8" spans="1:58" ht="20.100000000000001" customHeight="1" x14ac:dyDescent="0.15">
      <c r="H8" s="152" t="s">
        <v>0</v>
      </c>
      <c r="I8" s="152"/>
      <c r="J8" s="152"/>
      <c r="K8" s="152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58" ht="20.100000000000001" customHeight="1" x14ac:dyDescent="0.15">
      <c r="H9" s="152" t="s">
        <v>58</v>
      </c>
      <c r="I9" s="152"/>
      <c r="J9" s="152"/>
      <c r="K9" s="152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</row>
    <row r="10" spans="1:58" ht="20.100000000000001" customHeight="1" x14ac:dyDescent="0.15">
      <c r="G10" s="14" t="s">
        <v>6</v>
      </c>
      <c r="H10" s="14"/>
      <c r="I10" s="14"/>
      <c r="J10" s="14"/>
      <c r="K10" s="14"/>
      <c r="L10" s="3"/>
      <c r="M10" s="3"/>
      <c r="N10" s="3"/>
      <c r="O10" s="3"/>
      <c r="P10" s="3"/>
      <c r="Q10" s="3"/>
      <c r="R10" s="3"/>
      <c r="S10" s="3"/>
    </row>
    <row r="11" spans="1:58" ht="20.100000000000001" customHeight="1" x14ac:dyDescent="0.15">
      <c r="H11" s="29" t="s">
        <v>7</v>
      </c>
      <c r="I11" s="29"/>
      <c r="J11" s="29"/>
      <c r="K11" s="15"/>
      <c r="L11" s="15"/>
      <c r="M11" s="15"/>
      <c r="N11" s="31" t="s">
        <v>29</v>
      </c>
      <c r="O11" s="16"/>
      <c r="P11" s="16"/>
      <c r="Q11" s="16"/>
      <c r="R11" s="24"/>
      <c r="S11" s="24"/>
      <c r="T11" s="10"/>
      <c r="U11" s="94" t="s">
        <v>25</v>
      </c>
      <c r="V11" s="94"/>
      <c r="W11" s="94"/>
    </row>
    <row r="12" spans="1:58" ht="20.100000000000001" customHeight="1" x14ac:dyDescent="0.15">
      <c r="H12" s="29" t="s">
        <v>8</v>
      </c>
      <c r="I12" s="29"/>
      <c r="J12" s="29"/>
      <c r="K12" s="12" t="s">
        <v>9</v>
      </c>
      <c r="L12" s="12"/>
      <c r="M12" s="12"/>
      <c r="N12" s="17"/>
      <c r="O12" s="17"/>
      <c r="P12" s="17"/>
      <c r="Q12" s="17"/>
      <c r="R12" s="17"/>
      <c r="S12" s="17"/>
      <c r="T12" s="17"/>
      <c r="U12" s="17"/>
      <c r="V12" s="12"/>
      <c r="W12" s="12"/>
    </row>
    <row r="13" spans="1:58" ht="20.100000000000001" customHeight="1" x14ac:dyDescent="0.15">
      <c r="H13" s="30" t="s">
        <v>19</v>
      </c>
      <c r="I13" s="30"/>
      <c r="J13" s="30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</row>
    <row r="14" spans="1:58" ht="20.100000000000001" customHeight="1" x14ac:dyDescent="0.15">
      <c r="H14" s="29" t="s">
        <v>1</v>
      </c>
      <c r="I14" s="29"/>
      <c r="J14" s="29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</row>
    <row r="15" spans="1:58" ht="5.0999999999999996" customHeight="1" x14ac:dyDescent="0.15"/>
    <row r="16" spans="1:58" ht="24.95" customHeight="1" x14ac:dyDescent="0.15">
      <c r="A16" s="68" t="s">
        <v>49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</row>
    <row r="17" spans="1:79" ht="24.95" customHeight="1" thickBot="1" x14ac:dyDescent="0.2">
      <c r="A17" s="69" t="s">
        <v>16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</row>
    <row r="18" spans="1:79" ht="27" customHeight="1" thickBot="1" x14ac:dyDescent="0.25">
      <c r="A18" s="146" t="s">
        <v>18</v>
      </c>
      <c r="B18" s="147"/>
      <c r="C18" s="147"/>
      <c r="D18" s="147"/>
      <c r="E18" s="147"/>
      <c r="F18" s="36"/>
      <c r="G18" s="148">
        <f>+U36</f>
        <v>0</v>
      </c>
      <c r="H18" s="148"/>
      <c r="I18" s="148"/>
      <c r="J18" s="148"/>
      <c r="K18" s="148"/>
      <c r="L18" s="148"/>
      <c r="M18" s="148"/>
      <c r="N18" s="37" t="s">
        <v>22</v>
      </c>
      <c r="O18" s="149" t="s">
        <v>36</v>
      </c>
      <c r="P18" s="149"/>
      <c r="Q18" s="149"/>
      <c r="R18" s="38"/>
      <c r="S18" s="35" t="s">
        <v>24</v>
      </c>
      <c r="T18" s="38"/>
      <c r="U18" s="150" t="s">
        <v>26</v>
      </c>
      <c r="V18" s="150"/>
      <c r="W18" s="39"/>
    </row>
    <row r="19" spans="1:79" ht="20.100000000000001" customHeight="1" thickTop="1" x14ac:dyDescent="0.15">
      <c r="A19" s="40"/>
      <c r="B19" s="131" t="s">
        <v>42</v>
      </c>
      <c r="C19" s="133" t="s">
        <v>43</v>
      </c>
      <c r="D19" s="134"/>
      <c r="E19" s="134"/>
      <c r="F19" s="134"/>
      <c r="G19" s="135"/>
      <c r="H19" s="138" t="s">
        <v>47</v>
      </c>
      <c r="I19" s="139"/>
      <c r="J19" s="139"/>
      <c r="K19" s="139"/>
      <c r="L19" s="139"/>
      <c r="M19" s="139"/>
      <c r="N19" s="139"/>
      <c r="O19" s="140"/>
      <c r="P19" s="133" t="s">
        <v>44</v>
      </c>
      <c r="Q19" s="134"/>
      <c r="R19" s="134"/>
      <c r="S19" s="134"/>
      <c r="T19" s="134"/>
      <c r="U19" s="134"/>
      <c r="V19" s="134"/>
      <c r="W19" s="141"/>
    </row>
    <row r="20" spans="1:79" ht="20.100000000000001" customHeight="1" thickBot="1" x14ac:dyDescent="0.2">
      <c r="A20" s="32"/>
      <c r="B20" s="132"/>
      <c r="C20" s="136" t="s">
        <v>45</v>
      </c>
      <c r="D20" s="137"/>
      <c r="E20" s="137"/>
      <c r="F20" s="137"/>
      <c r="G20" s="137"/>
      <c r="H20" s="142">
        <f>U36</f>
        <v>0</v>
      </c>
      <c r="I20" s="143"/>
      <c r="J20" s="143"/>
      <c r="K20" s="143"/>
      <c r="L20" s="143"/>
      <c r="M20" s="143"/>
      <c r="N20" s="143"/>
      <c r="O20" s="33" t="s">
        <v>46</v>
      </c>
      <c r="P20" s="144">
        <f>ROUNDDOWN(U36-(U36/1.1),0)</f>
        <v>0</v>
      </c>
      <c r="Q20" s="145"/>
      <c r="R20" s="145"/>
      <c r="S20" s="145"/>
      <c r="T20" s="145"/>
      <c r="U20" s="145"/>
      <c r="V20" s="145"/>
      <c r="W20" s="41" t="s">
        <v>46</v>
      </c>
    </row>
    <row r="21" spans="1:79" ht="5.0999999999999996" customHeight="1" thickBot="1" x14ac:dyDescent="0.2"/>
    <row r="22" spans="1:79" ht="20.100000000000001" customHeight="1" x14ac:dyDescent="0.15">
      <c r="A22" s="95" t="s">
        <v>27</v>
      </c>
      <c r="B22" s="96"/>
      <c r="C22" s="96"/>
      <c r="D22" s="96"/>
      <c r="E22" s="96"/>
      <c r="F22" s="96"/>
      <c r="G22" s="96"/>
      <c r="H22" s="99" t="s">
        <v>10</v>
      </c>
      <c r="I22" s="96"/>
      <c r="J22" s="96"/>
      <c r="K22" s="96"/>
      <c r="L22" s="96"/>
      <c r="M22" s="96" t="s">
        <v>15</v>
      </c>
      <c r="N22" s="96"/>
      <c r="O22" s="101" t="s">
        <v>11</v>
      </c>
      <c r="P22" s="101"/>
      <c r="Q22" s="101"/>
      <c r="R22" s="101" t="s">
        <v>12</v>
      </c>
      <c r="S22" s="101"/>
      <c r="T22" s="101"/>
      <c r="U22" s="101" t="s">
        <v>51</v>
      </c>
      <c r="V22" s="96"/>
      <c r="W22" s="102"/>
    </row>
    <row r="23" spans="1:79" ht="20.100000000000001" customHeight="1" thickBot="1" x14ac:dyDescent="0.2">
      <c r="A23" s="97"/>
      <c r="B23" s="98"/>
      <c r="C23" s="98"/>
      <c r="D23" s="98"/>
      <c r="E23" s="98"/>
      <c r="F23" s="98"/>
      <c r="G23" s="98"/>
      <c r="H23" s="100"/>
      <c r="I23" s="86"/>
      <c r="J23" s="86"/>
      <c r="K23" s="86"/>
      <c r="L23" s="86"/>
      <c r="M23" s="86"/>
      <c r="N23" s="86"/>
      <c r="O23" s="86" t="s">
        <v>20</v>
      </c>
      <c r="P23" s="86"/>
      <c r="Q23" s="86"/>
      <c r="R23" s="86" t="s">
        <v>21</v>
      </c>
      <c r="S23" s="86"/>
      <c r="T23" s="86"/>
      <c r="U23" s="87" t="s">
        <v>17</v>
      </c>
      <c r="V23" s="87"/>
      <c r="W23" s="88"/>
    </row>
    <row r="24" spans="1:79" s="2" customFormat="1" ht="27" customHeight="1" x14ac:dyDescent="0.15">
      <c r="A24" s="72" t="s">
        <v>59</v>
      </c>
      <c r="B24" s="73"/>
      <c r="C24" s="78" t="s">
        <v>41</v>
      </c>
      <c r="D24" s="79"/>
      <c r="E24" s="79"/>
      <c r="F24" s="79"/>
      <c r="G24" s="73"/>
      <c r="H24" s="70" t="s">
        <v>52</v>
      </c>
      <c r="I24" s="70"/>
      <c r="J24" s="70"/>
      <c r="K24" s="70"/>
      <c r="L24" s="70"/>
      <c r="M24" s="56" t="s">
        <v>13</v>
      </c>
      <c r="N24" s="57"/>
      <c r="O24" s="49"/>
      <c r="P24" s="49"/>
      <c r="Q24" s="49"/>
      <c r="R24" s="50">
        <v>4000</v>
      </c>
      <c r="S24" s="50"/>
      <c r="T24" s="50"/>
      <c r="U24" s="51">
        <f>+O24*R24</f>
        <v>0</v>
      </c>
      <c r="V24" s="51"/>
      <c r="W24" s="52"/>
    </row>
    <row r="25" spans="1:79" s="2" customFormat="1" ht="23.1" customHeight="1" thickBot="1" x14ac:dyDescent="0.2">
      <c r="A25" s="74"/>
      <c r="B25" s="75"/>
      <c r="C25" s="80"/>
      <c r="D25" s="81"/>
      <c r="E25" s="81"/>
      <c r="F25" s="81"/>
      <c r="G25" s="77"/>
      <c r="H25" s="71" t="s">
        <v>14</v>
      </c>
      <c r="I25" s="71"/>
      <c r="J25" s="71"/>
      <c r="K25" s="71"/>
      <c r="L25" s="71"/>
      <c r="M25" s="59" t="s">
        <v>13</v>
      </c>
      <c r="N25" s="60"/>
      <c r="O25" s="61"/>
      <c r="P25" s="61"/>
      <c r="Q25" s="61"/>
      <c r="R25" s="62">
        <v>4000</v>
      </c>
      <c r="S25" s="62"/>
      <c r="T25" s="62"/>
      <c r="U25" s="54">
        <f t="shared" ref="U25:U35" si="0">+O25*R25</f>
        <v>0</v>
      </c>
      <c r="V25" s="54"/>
      <c r="W25" s="55"/>
    </row>
    <row r="26" spans="1:79" s="2" customFormat="1" ht="27" customHeight="1" thickBot="1" x14ac:dyDescent="0.2">
      <c r="A26" s="74"/>
      <c r="B26" s="75"/>
      <c r="C26" s="78" t="s">
        <v>60</v>
      </c>
      <c r="D26" s="79"/>
      <c r="E26" s="79"/>
      <c r="F26" s="79"/>
      <c r="G26" s="73"/>
      <c r="H26" s="70" t="s">
        <v>52</v>
      </c>
      <c r="I26" s="70"/>
      <c r="J26" s="70"/>
      <c r="K26" s="70"/>
      <c r="L26" s="70"/>
      <c r="M26" s="56" t="s">
        <v>13</v>
      </c>
      <c r="N26" s="57"/>
      <c r="O26" s="49"/>
      <c r="P26" s="49"/>
      <c r="Q26" s="49"/>
      <c r="R26" s="67"/>
      <c r="S26" s="67"/>
      <c r="T26" s="67"/>
      <c r="U26" s="51">
        <f t="shared" si="0"/>
        <v>0</v>
      </c>
      <c r="V26" s="51"/>
      <c r="W26" s="52"/>
      <c r="Y26" s="2" t="s">
        <v>30</v>
      </c>
      <c r="AQ26" s="42" t="str">
        <f>IF(R26&lt;5131,"OK","単価が誤りです")</f>
        <v>OK</v>
      </c>
      <c r="AR26" s="43"/>
      <c r="AS26" s="43"/>
      <c r="AT26" s="43"/>
      <c r="AU26" s="43"/>
      <c r="AV26" s="43"/>
      <c r="AW26" s="44"/>
      <c r="BC26" s="2" t="s">
        <v>30</v>
      </c>
      <c r="BU26" s="42" t="str">
        <f>IF(R26&lt;8861,"OK","単価が誤りです")</f>
        <v>OK</v>
      </c>
      <c r="BV26" s="43"/>
      <c r="BW26" s="43"/>
      <c r="BX26" s="43"/>
      <c r="BY26" s="43"/>
      <c r="BZ26" s="43"/>
      <c r="CA26" s="44"/>
    </row>
    <row r="27" spans="1:79" s="2" customFormat="1" ht="23.1" customHeight="1" thickBot="1" x14ac:dyDescent="0.2">
      <c r="A27" s="76"/>
      <c r="B27" s="77"/>
      <c r="C27" s="80"/>
      <c r="D27" s="81"/>
      <c r="E27" s="81"/>
      <c r="F27" s="81"/>
      <c r="G27" s="77"/>
      <c r="H27" s="63" t="s">
        <v>14</v>
      </c>
      <c r="I27" s="63"/>
      <c r="J27" s="63"/>
      <c r="K27" s="63"/>
      <c r="L27" s="63"/>
      <c r="M27" s="64" t="s">
        <v>13</v>
      </c>
      <c r="N27" s="65"/>
      <c r="O27" s="66"/>
      <c r="P27" s="66"/>
      <c r="Q27" s="66"/>
      <c r="R27" s="58"/>
      <c r="S27" s="58"/>
      <c r="T27" s="58"/>
      <c r="U27" s="54">
        <f t="shared" si="0"/>
        <v>0</v>
      </c>
      <c r="V27" s="54"/>
      <c r="W27" s="55"/>
      <c r="Y27" s="2" t="s">
        <v>40</v>
      </c>
      <c r="AQ27" s="45" t="str">
        <f>IF(R27&lt;5131,"OK","単価が誤りです")</f>
        <v>OK</v>
      </c>
      <c r="AR27" s="46"/>
      <c r="AS27" s="46"/>
      <c r="AT27" s="46"/>
      <c r="AU27" s="46"/>
      <c r="AV27" s="46"/>
      <c r="AW27" s="47"/>
      <c r="BC27" s="2" t="s">
        <v>56</v>
      </c>
      <c r="BU27" s="45" t="str">
        <f>IF(R27&lt;8861,"OK","単価が誤りです")</f>
        <v>OK</v>
      </c>
      <c r="BV27" s="46"/>
      <c r="BW27" s="46"/>
      <c r="BX27" s="46"/>
      <c r="BY27" s="46"/>
      <c r="BZ27" s="46"/>
      <c r="CA27" s="47"/>
    </row>
    <row r="28" spans="1:79" s="2" customFormat="1" ht="27" customHeight="1" x14ac:dyDescent="0.15">
      <c r="A28" s="72" t="s">
        <v>54</v>
      </c>
      <c r="B28" s="73"/>
      <c r="C28" s="78" t="s">
        <v>41</v>
      </c>
      <c r="D28" s="79"/>
      <c r="E28" s="79"/>
      <c r="F28" s="79"/>
      <c r="G28" s="73"/>
      <c r="H28" s="70" t="s">
        <v>52</v>
      </c>
      <c r="I28" s="70"/>
      <c r="J28" s="70"/>
      <c r="K28" s="70"/>
      <c r="L28" s="70"/>
      <c r="M28" s="56" t="s">
        <v>13</v>
      </c>
      <c r="N28" s="57"/>
      <c r="O28" s="49"/>
      <c r="P28" s="49"/>
      <c r="Q28" s="49"/>
      <c r="R28" s="50">
        <v>10000</v>
      </c>
      <c r="S28" s="50"/>
      <c r="T28" s="50"/>
      <c r="U28" s="51">
        <f t="shared" si="0"/>
        <v>0</v>
      </c>
      <c r="V28" s="51"/>
      <c r="W28" s="52"/>
    </row>
    <row r="29" spans="1:79" s="2" customFormat="1" ht="23.1" customHeight="1" thickBot="1" x14ac:dyDescent="0.2">
      <c r="A29" s="74"/>
      <c r="B29" s="75"/>
      <c r="C29" s="80"/>
      <c r="D29" s="81"/>
      <c r="E29" s="81"/>
      <c r="F29" s="81"/>
      <c r="G29" s="77"/>
      <c r="H29" s="71" t="s">
        <v>14</v>
      </c>
      <c r="I29" s="71"/>
      <c r="J29" s="71"/>
      <c r="K29" s="71"/>
      <c r="L29" s="71"/>
      <c r="M29" s="59" t="s">
        <v>13</v>
      </c>
      <c r="N29" s="60"/>
      <c r="O29" s="61"/>
      <c r="P29" s="61"/>
      <c r="Q29" s="61"/>
      <c r="R29" s="62">
        <v>10000</v>
      </c>
      <c r="S29" s="62"/>
      <c r="T29" s="62"/>
      <c r="U29" s="54">
        <f t="shared" si="0"/>
        <v>0</v>
      </c>
      <c r="V29" s="54"/>
      <c r="W29" s="55"/>
    </row>
    <row r="30" spans="1:79" s="2" customFormat="1" ht="27" customHeight="1" x14ac:dyDescent="0.15">
      <c r="A30" s="74"/>
      <c r="B30" s="75"/>
      <c r="C30" s="78" t="s">
        <v>41</v>
      </c>
      <c r="D30" s="79"/>
      <c r="E30" s="79"/>
      <c r="F30" s="79"/>
      <c r="G30" s="73"/>
      <c r="H30" s="70" t="s">
        <v>52</v>
      </c>
      <c r="I30" s="70"/>
      <c r="J30" s="70"/>
      <c r="K30" s="70"/>
      <c r="L30" s="70"/>
      <c r="M30" s="56" t="s">
        <v>50</v>
      </c>
      <c r="N30" s="57"/>
      <c r="O30" s="49"/>
      <c r="P30" s="49"/>
      <c r="Q30" s="49"/>
      <c r="R30" s="50">
        <v>10000</v>
      </c>
      <c r="S30" s="50"/>
      <c r="T30" s="50"/>
      <c r="U30" s="51">
        <f t="shared" si="0"/>
        <v>0</v>
      </c>
      <c r="V30" s="51"/>
      <c r="W30" s="52"/>
    </row>
    <row r="31" spans="1:79" s="2" customFormat="1" ht="23.1" customHeight="1" thickBot="1" x14ac:dyDescent="0.2">
      <c r="A31" s="74"/>
      <c r="B31" s="75"/>
      <c r="C31" s="80"/>
      <c r="D31" s="81"/>
      <c r="E31" s="81"/>
      <c r="F31" s="81"/>
      <c r="G31" s="77"/>
      <c r="H31" s="71" t="s">
        <v>14</v>
      </c>
      <c r="I31" s="71"/>
      <c r="J31" s="71"/>
      <c r="K31" s="71"/>
      <c r="L31" s="71"/>
      <c r="M31" s="59" t="s">
        <v>50</v>
      </c>
      <c r="N31" s="60"/>
      <c r="O31" s="61"/>
      <c r="P31" s="61"/>
      <c r="Q31" s="61"/>
      <c r="R31" s="62">
        <v>10000</v>
      </c>
      <c r="S31" s="62"/>
      <c r="T31" s="62"/>
      <c r="U31" s="54">
        <f t="shared" si="0"/>
        <v>0</v>
      </c>
      <c r="V31" s="54"/>
      <c r="W31" s="55"/>
    </row>
    <row r="32" spans="1:79" s="2" customFormat="1" ht="27" customHeight="1" thickBot="1" x14ac:dyDescent="0.2">
      <c r="A32" s="74"/>
      <c r="B32" s="75"/>
      <c r="C32" s="78" t="s">
        <v>60</v>
      </c>
      <c r="D32" s="79"/>
      <c r="E32" s="79"/>
      <c r="F32" s="79"/>
      <c r="G32" s="73"/>
      <c r="H32" s="70" t="s">
        <v>52</v>
      </c>
      <c r="I32" s="70"/>
      <c r="J32" s="70"/>
      <c r="K32" s="70"/>
      <c r="L32" s="70"/>
      <c r="M32" s="56" t="s">
        <v>13</v>
      </c>
      <c r="N32" s="57"/>
      <c r="O32" s="49"/>
      <c r="P32" s="49"/>
      <c r="Q32" s="49"/>
      <c r="R32" s="67"/>
      <c r="S32" s="67"/>
      <c r="T32" s="67"/>
      <c r="U32" s="51">
        <f t="shared" si="0"/>
        <v>0</v>
      </c>
      <c r="V32" s="51"/>
      <c r="W32" s="52"/>
      <c r="Y32" s="2" t="s">
        <v>30</v>
      </c>
      <c r="AQ32" s="42" t="str">
        <f>IF(R32&lt;5131,"OK","単価が誤りです")</f>
        <v>OK</v>
      </c>
      <c r="AR32" s="43"/>
      <c r="AS32" s="43"/>
      <c r="AT32" s="43"/>
      <c r="AU32" s="43"/>
      <c r="AV32" s="43"/>
      <c r="AW32" s="44"/>
      <c r="BC32" s="2" t="s">
        <v>30</v>
      </c>
      <c r="BU32" s="42" t="str">
        <f>IF(R32&lt;22061,"OK","単価が誤りです")</f>
        <v>OK</v>
      </c>
      <c r="BV32" s="43"/>
      <c r="BW32" s="43"/>
      <c r="BX32" s="43"/>
      <c r="BY32" s="43"/>
      <c r="BZ32" s="43"/>
      <c r="CA32" s="44"/>
    </row>
    <row r="33" spans="1:79" s="2" customFormat="1" ht="23.1" customHeight="1" thickBot="1" x14ac:dyDescent="0.2">
      <c r="A33" s="74"/>
      <c r="B33" s="75"/>
      <c r="C33" s="80"/>
      <c r="D33" s="81"/>
      <c r="E33" s="81"/>
      <c r="F33" s="81"/>
      <c r="G33" s="77"/>
      <c r="H33" s="63" t="s">
        <v>14</v>
      </c>
      <c r="I33" s="63"/>
      <c r="J33" s="63"/>
      <c r="K33" s="63"/>
      <c r="L33" s="63"/>
      <c r="M33" s="64" t="s">
        <v>13</v>
      </c>
      <c r="N33" s="65"/>
      <c r="O33" s="66"/>
      <c r="P33" s="66"/>
      <c r="Q33" s="66"/>
      <c r="R33" s="58"/>
      <c r="S33" s="58"/>
      <c r="T33" s="58"/>
      <c r="U33" s="54">
        <f t="shared" si="0"/>
        <v>0</v>
      </c>
      <c r="V33" s="54"/>
      <c r="W33" s="55"/>
      <c r="Y33" s="2" t="s">
        <v>40</v>
      </c>
      <c r="AQ33" s="45" t="str">
        <f>IF(R33&lt;5131,"OK","単価が誤りです")</f>
        <v>OK</v>
      </c>
      <c r="AR33" s="46"/>
      <c r="AS33" s="46"/>
      <c r="AT33" s="46"/>
      <c r="AU33" s="46"/>
      <c r="AV33" s="46"/>
      <c r="AW33" s="47"/>
      <c r="BC33" s="2" t="s">
        <v>57</v>
      </c>
      <c r="BU33" s="42" t="str">
        <f>IF(R33&lt;22061,"OK","単価が誤りです")</f>
        <v>OK</v>
      </c>
      <c r="BV33" s="43"/>
      <c r="BW33" s="43"/>
      <c r="BX33" s="43"/>
      <c r="BY33" s="43"/>
      <c r="BZ33" s="43"/>
      <c r="CA33" s="44"/>
    </row>
    <row r="34" spans="1:79" s="2" customFormat="1" ht="27" customHeight="1" thickBot="1" x14ac:dyDescent="0.2">
      <c r="A34" s="74"/>
      <c r="B34" s="75"/>
      <c r="C34" s="78" t="s">
        <v>60</v>
      </c>
      <c r="D34" s="79"/>
      <c r="E34" s="79"/>
      <c r="F34" s="79"/>
      <c r="G34" s="73"/>
      <c r="H34" s="70" t="s">
        <v>52</v>
      </c>
      <c r="I34" s="70"/>
      <c r="J34" s="70"/>
      <c r="K34" s="70"/>
      <c r="L34" s="70"/>
      <c r="M34" s="56" t="s">
        <v>50</v>
      </c>
      <c r="N34" s="57"/>
      <c r="O34" s="49"/>
      <c r="P34" s="49"/>
      <c r="Q34" s="49"/>
      <c r="R34" s="67"/>
      <c r="S34" s="67"/>
      <c r="T34" s="67"/>
      <c r="U34" s="51">
        <f t="shared" si="0"/>
        <v>0</v>
      </c>
      <c r="V34" s="51"/>
      <c r="W34" s="52"/>
      <c r="Y34" s="2" t="s">
        <v>30</v>
      </c>
      <c r="AQ34" s="42" t="str">
        <f>IF(R34&lt;5131,"OK","単価が誤りです")</f>
        <v>OK</v>
      </c>
      <c r="AR34" s="43"/>
      <c r="AS34" s="43"/>
      <c r="AT34" s="43"/>
      <c r="AU34" s="43"/>
      <c r="AV34" s="43"/>
      <c r="AW34" s="44"/>
      <c r="BU34" s="42" t="str">
        <f>IF(R34&lt;22061,"OK","単価が誤りです")</f>
        <v>OK</v>
      </c>
      <c r="BV34" s="43"/>
      <c r="BW34" s="43"/>
      <c r="BX34" s="43"/>
      <c r="BY34" s="43"/>
      <c r="BZ34" s="43"/>
      <c r="CA34" s="44"/>
    </row>
    <row r="35" spans="1:79" s="2" customFormat="1" ht="23.1" customHeight="1" thickBot="1" x14ac:dyDescent="0.2">
      <c r="A35" s="76"/>
      <c r="B35" s="77"/>
      <c r="C35" s="80"/>
      <c r="D35" s="81"/>
      <c r="E35" s="81"/>
      <c r="F35" s="81"/>
      <c r="G35" s="77"/>
      <c r="H35" s="63" t="s">
        <v>14</v>
      </c>
      <c r="I35" s="63"/>
      <c r="J35" s="63"/>
      <c r="K35" s="63"/>
      <c r="L35" s="63"/>
      <c r="M35" s="64" t="s">
        <v>50</v>
      </c>
      <c r="N35" s="65"/>
      <c r="O35" s="66"/>
      <c r="P35" s="66"/>
      <c r="Q35" s="66"/>
      <c r="R35" s="58"/>
      <c r="S35" s="58"/>
      <c r="T35" s="58"/>
      <c r="U35" s="54">
        <f t="shared" si="0"/>
        <v>0</v>
      </c>
      <c r="V35" s="54"/>
      <c r="W35" s="55"/>
      <c r="Y35" s="2" t="s">
        <v>40</v>
      </c>
      <c r="AQ35" s="45" t="str">
        <f>IF(R35&lt;5131,"OK","単価が誤りです")</f>
        <v>OK</v>
      </c>
      <c r="AR35" s="46"/>
      <c r="AS35" s="46"/>
      <c r="AT35" s="46"/>
      <c r="AU35" s="46"/>
      <c r="AV35" s="46"/>
      <c r="AW35" s="47"/>
      <c r="BU35" s="42" t="str">
        <f>IF(R35&lt;22061,"OK","単価が誤りです")</f>
        <v>OK</v>
      </c>
      <c r="BV35" s="43"/>
      <c r="BW35" s="43"/>
      <c r="BX35" s="43"/>
      <c r="BY35" s="43"/>
      <c r="BZ35" s="43"/>
      <c r="CA35" s="44"/>
    </row>
    <row r="36" spans="1:79" s="2" customFormat="1" ht="23.1" customHeight="1" thickBot="1" x14ac:dyDescent="0.2">
      <c r="A36" s="42" t="s">
        <v>28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104"/>
      <c r="O36" s="105">
        <f>SUM(O24:Q35)</f>
        <v>0</v>
      </c>
      <c r="P36" s="106"/>
      <c r="Q36" s="107"/>
      <c r="R36" s="108"/>
      <c r="S36" s="109"/>
      <c r="T36" s="110"/>
      <c r="U36" s="111">
        <f>SUM(U24:W35)</f>
        <v>0</v>
      </c>
      <c r="V36" s="112"/>
      <c r="W36" s="113"/>
    </row>
    <row r="37" spans="1:79" s="2" customFormat="1" ht="15" customHeight="1" x14ac:dyDescent="0.15">
      <c r="A37" s="114" t="s">
        <v>34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</row>
    <row r="38" spans="1:79" ht="15" customHeight="1" x14ac:dyDescent="0.15">
      <c r="A38" s="103" t="s">
        <v>35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</row>
    <row r="39" spans="1:79" ht="15" customHeight="1" x14ac:dyDescent="0.15">
      <c r="A39" s="34" t="s">
        <v>55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</row>
    <row r="40" spans="1:79" ht="15" customHeight="1" x14ac:dyDescent="0.15">
      <c r="A40" s="103" t="s">
        <v>53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</row>
  </sheetData>
  <protectedRanges>
    <protectedRange sqref="Q2 S2 U2 L5:W8 K11:K12 N12 L13:W14 R18 T18" name="範囲1"/>
    <protectedRange sqref="U19:U20 R19:S20" name="範囲1_1_2"/>
    <protectedRange sqref="L9:W9" name="範囲1_1"/>
  </protectedRanges>
  <mergeCells count="121">
    <mergeCell ref="A16:W16"/>
    <mergeCell ref="A17:S17"/>
    <mergeCell ref="A18:E18"/>
    <mergeCell ref="G18:M18"/>
    <mergeCell ref="O18:Q18"/>
    <mergeCell ref="U18:V18"/>
    <mergeCell ref="T1:W1"/>
    <mergeCell ref="O2:P2"/>
    <mergeCell ref="A3:H3"/>
    <mergeCell ref="U11:W11"/>
    <mergeCell ref="K13:W13"/>
    <mergeCell ref="K14:W14"/>
    <mergeCell ref="L9:W9"/>
    <mergeCell ref="H9:K9"/>
    <mergeCell ref="H5:K5"/>
    <mergeCell ref="H6:K6"/>
    <mergeCell ref="H7:K7"/>
    <mergeCell ref="H8:K8"/>
    <mergeCell ref="A22:G23"/>
    <mergeCell ref="H22:L23"/>
    <mergeCell ref="M22:N23"/>
    <mergeCell ref="O22:Q22"/>
    <mergeCell ref="R22:T22"/>
    <mergeCell ref="U22:W22"/>
    <mergeCell ref="O23:Q23"/>
    <mergeCell ref="R23:T23"/>
    <mergeCell ref="U23:W23"/>
    <mergeCell ref="U24:W24"/>
    <mergeCell ref="H25:L25"/>
    <mergeCell ref="M25:N25"/>
    <mergeCell ref="O25:Q25"/>
    <mergeCell ref="R25:T25"/>
    <mergeCell ref="U25:W25"/>
    <mergeCell ref="A24:B27"/>
    <mergeCell ref="C24:G25"/>
    <mergeCell ref="H24:L24"/>
    <mergeCell ref="M24:N24"/>
    <mergeCell ref="O24:Q24"/>
    <mergeCell ref="R24:T24"/>
    <mergeCell ref="C26:G27"/>
    <mergeCell ref="H26:L26"/>
    <mergeCell ref="M26:N26"/>
    <mergeCell ref="O26:Q26"/>
    <mergeCell ref="R26:T26"/>
    <mergeCell ref="U26:W26"/>
    <mergeCell ref="AQ26:AW26"/>
    <mergeCell ref="BU26:CA26"/>
    <mergeCell ref="H27:L27"/>
    <mergeCell ref="M27:N27"/>
    <mergeCell ref="O27:Q27"/>
    <mergeCell ref="R27:T27"/>
    <mergeCell ref="U27:W27"/>
    <mergeCell ref="AQ27:AW27"/>
    <mergeCell ref="BU27:CA27"/>
    <mergeCell ref="M28:N28"/>
    <mergeCell ref="O28:Q28"/>
    <mergeCell ref="R28:T28"/>
    <mergeCell ref="U28:W28"/>
    <mergeCell ref="H29:L29"/>
    <mergeCell ref="M29:N29"/>
    <mergeCell ref="R29:T29"/>
    <mergeCell ref="U29:W29"/>
    <mergeCell ref="C30:G31"/>
    <mergeCell ref="H30:L30"/>
    <mergeCell ref="M30:N30"/>
    <mergeCell ref="O30:Q30"/>
    <mergeCell ref="R30:T30"/>
    <mergeCell ref="U30:W30"/>
    <mergeCell ref="H31:L31"/>
    <mergeCell ref="AQ32:AW32"/>
    <mergeCell ref="BU32:CA32"/>
    <mergeCell ref="H33:L33"/>
    <mergeCell ref="M33:N33"/>
    <mergeCell ref="O33:Q33"/>
    <mergeCell ref="R33:T33"/>
    <mergeCell ref="U33:W33"/>
    <mergeCell ref="AQ33:AW33"/>
    <mergeCell ref="BU33:CA33"/>
    <mergeCell ref="H32:L32"/>
    <mergeCell ref="M32:N32"/>
    <mergeCell ref="O32:Q32"/>
    <mergeCell ref="R32:T32"/>
    <mergeCell ref="U32:W32"/>
    <mergeCell ref="AQ34:AW34"/>
    <mergeCell ref="BU34:CA34"/>
    <mergeCell ref="H35:L35"/>
    <mergeCell ref="M35:N35"/>
    <mergeCell ref="O35:Q35"/>
    <mergeCell ref="R35:T35"/>
    <mergeCell ref="U35:W35"/>
    <mergeCell ref="AQ35:AW35"/>
    <mergeCell ref="BU35:CA35"/>
    <mergeCell ref="H34:L34"/>
    <mergeCell ref="M34:N34"/>
    <mergeCell ref="O34:Q34"/>
    <mergeCell ref="R34:T34"/>
    <mergeCell ref="U34:W34"/>
    <mergeCell ref="A40:W40"/>
    <mergeCell ref="B19:B20"/>
    <mergeCell ref="C19:G19"/>
    <mergeCell ref="C20:G20"/>
    <mergeCell ref="H19:O19"/>
    <mergeCell ref="P19:W19"/>
    <mergeCell ref="H20:N20"/>
    <mergeCell ref="P20:V20"/>
    <mergeCell ref="A36:N36"/>
    <mergeCell ref="O36:Q36"/>
    <mergeCell ref="R36:T36"/>
    <mergeCell ref="U36:W36"/>
    <mergeCell ref="A37:W37"/>
    <mergeCell ref="A38:W38"/>
    <mergeCell ref="C34:G35"/>
    <mergeCell ref="M31:N31"/>
    <mergeCell ref="O31:Q31"/>
    <mergeCell ref="R31:T31"/>
    <mergeCell ref="U31:W31"/>
    <mergeCell ref="C32:G33"/>
    <mergeCell ref="O29:Q29"/>
    <mergeCell ref="A28:B35"/>
    <mergeCell ref="C28:G29"/>
    <mergeCell ref="H28:L28"/>
  </mergeCells>
  <phoneticPr fontId="2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請求書【計算式あり】</vt:lpstr>
      <vt:lpstr>請求書【計算式なし】</vt:lpstr>
      <vt:lpstr>請求書【インボイス】</vt:lpstr>
      <vt:lpstr>請求書【インボイス】!Print_Area</vt:lpstr>
      <vt:lpstr>請求書【計算式あり】!Print_Area</vt:lpstr>
      <vt:lpstr>請求書【計算式なし】!Print_Area</vt:lpstr>
    </vt:vector>
  </TitlesOfParts>
  <Company>滝沢村役場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taki341</dc:creator>
  <cp:lastModifiedBy>た 瀧川　翔太</cp:lastModifiedBy>
  <cp:lastPrinted>2025-08-18T02:48:40Z</cp:lastPrinted>
  <dcterms:created xsi:type="dcterms:W3CDTF">2006-08-24T07:41:42Z</dcterms:created>
  <dcterms:modified xsi:type="dcterms:W3CDTF">2025-08-18T06:46:52Z</dcterms:modified>
</cp:coreProperties>
</file>