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smf-sv01\taki679\3.Int-OUT\20250730153906\"/>
    </mc:Choice>
  </mc:AlternateContent>
  <xr:revisionPtr revIDLastSave="0" documentId="13_ncr:1_{6A502D78-B486-4986-A7CF-5A2E967CE8E7}" xr6:coauthVersionLast="47" xr6:coauthVersionMax="47" xr10:uidLastSave="{00000000-0000-0000-0000-000000000000}"/>
  <bookViews>
    <workbookView xWindow="-120" yWindow="-120" windowWidth="29040" windowHeight="14310" tabRatio="599" xr2:uid="{00000000-000D-0000-FFFF-FFFF00000000}"/>
  </bookViews>
  <sheets>
    <sheet name="選挙の記録【投票結果】" sheetId="1" r:id="rId1"/>
  </sheets>
  <definedNames>
    <definedName name="_xlnm._FilterDatabase" localSheetId="0" hidden="1">選挙の記録【投票結果】!$A$2:$T$112</definedName>
    <definedName name="_xlnm.Print_Area" localSheetId="0">選挙の記録【投票結果】!$A$1:$T$179</definedName>
    <definedName name="_xlnm.Print_Titles" localSheetId="0">選挙の記録【投票結果】!$1:$2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9" i="1" l="1"/>
  <c r="S178" i="1"/>
  <c r="S177" i="1"/>
  <c r="S176" i="1"/>
  <c r="S175" i="1"/>
  <c r="S174" i="1"/>
  <c r="S173" i="1" l="1"/>
  <c r="S172" i="1"/>
  <c r="S171" i="1" l="1"/>
  <c r="S168" i="1" l="1"/>
  <c r="S167" i="1"/>
  <c r="H162" i="1" l="1"/>
  <c r="H163" i="1"/>
  <c r="E163" i="1"/>
  <c r="E162" i="1"/>
  <c r="E161" i="1" l="1"/>
  <c r="H160" i="1"/>
  <c r="H161" i="1"/>
  <c r="H159" i="1"/>
  <c r="E160" i="1"/>
  <c r="E159" i="1"/>
  <c r="E158" i="1" l="1"/>
  <c r="E157" i="1"/>
  <c r="J156" i="1" l="1"/>
  <c r="I156" i="1"/>
  <c r="H156" i="1"/>
  <c r="E156" i="1"/>
  <c r="S156" i="1" s="1"/>
  <c r="J155" i="1"/>
  <c r="I155" i="1"/>
  <c r="H155" i="1"/>
  <c r="E155" i="1"/>
  <c r="S155" i="1" s="1"/>
  <c r="J154" i="1"/>
  <c r="I154" i="1"/>
  <c r="H154" i="1"/>
  <c r="E154" i="1"/>
  <c r="S154" i="1" s="1"/>
  <c r="K156" i="1" l="1"/>
  <c r="K155" i="1"/>
  <c r="K154" i="1"/>
  <c r="E3" i="1"/>
  <c r="H3" i="1"/>
  <c r="I3" i="1"/>
  <c r="J3" i="1"/>
  <c r="K3" i="1"/>
  <c r="E4" i="1"/>
  <c r="H4" i="1"/>
  <c r="K4" i="1" s="1"/>
  <c r="I4" i="1"/>
  <c r="J4" i="1"/>
  <c r="E5" i="1"/>
  <c r="H5" i="1"/>
  <c r="I5" i="1"/>
  <c r="J5" i="1"/>
  <c r="K5" i="1"/>
  <c r="E6" i="1"/>
  <c r="H6" i="1"/>
  <c r="K6" i="1" s="1"/>
  <c r="I6" i="1"/>
  <c r="J6" i="1"/>
  <c r="E7" i="1"/>
  <c r="H7" i="1"/>
  <c r="I7" i="1"/>
  <c r="J7" i="1"/>
  <c r="K7" i="1"/>
  <c r="E8" i="1"/>
  <c r="H8" i="1"/>
  <c r="K8" i="1" s="1"/>
  <c r="I8" i="1"/>
  <c r="J8" i="1"/>
  <c r="E9" i="1"/>
  <c r="H9" i="1"/>
  <c r="I9" i="1"/>
  <c r="J9" i="1"/>
  <c r="K9" i="1"/>
  <c r="E10" i="1"/>
  <c r="H10" i="1"/>
  <c r="K10" i="1" s="1"/>
  <c r="I10" i="1"/>
  <c r="J10" i="1"/>
  <c r="E11" i="1"/>
  <c r="H11" i="1"/>
  <c r="I11" i="1"/>
  <c r="J11" i="1"/>
  <c r="K11" i="1"/>
  <c r="E12" i="1"/>
  <c r="H12" i="1"/>
  <c r="K12" i="1" s="1"/>
  <c r="I12" i="1"/>
  <c r="J12" i="1"/>
  <c r="E13" i="1"/>
  <c r="H13" i="1"/>
  <c r="I13" i="1"/>
  <c r="J13" i="1"/>
  <c r="K13" i="1"/>
  <c r="E14" i="1"/>
  <c r="H14" i="1"/>
  <c r="K14" i="1" s="1"/>
  <c r="I14" i="1"/>
  <c r="J14" i="1"/>
  <c r="E15" i="1"/>
  <c r="H15" i="1"/>
  <c r="I15" i="1"/>
  <c r="J15" i="1"/>
  <c r="K15" i="1"/>
  <c r="E16" i="1"/>
  <c r="H16" i="1"/>
  <c r="K16" i="1" s="1"/>
  <c r="I16" i="1"/>
  <c r="J16" i="1"/>
  <c r="E17" i="1"/>
  <c r="H17" i="1"/>
  <c r="E18" i="1"/>
  <c r="H18" i="1"/>
  <c r="I18" i="1"/>
  <c r="J18" i="1"/>
  <c r="K18" i="1"/>
  <c r="E19" i="1"/>
  <c r="H19" i="1"/>
  <c r="K19" i="1" s="1"/>
  <c r="I19" i="1"/>
  <c r="J19" i="1"/>
  <c r="E20" i="1"/>
  <c r="H20" i="1"/>
  <c r="I20" i="1"/>
  <c r="J20" i="1"/>
  <c r="K20" i="1"/>
  <c r="E21" i="1"/>
  <c r="H21" i="1"/>
  <c r="K21" i="1" s="1"/>
  <c r="I21" i="1"/>
  <c r="J21" i="1"/>
  <c r="E22" i="1"/>
  <c r="H22" i="1"/>
  <c r="I22" i="1"/>
  <c r="J22" i="1"/>
  <c r="K22" i="1"/>
  <c r="E23" i="1"/>
  <c r="H23" i="1"/>
  <c r="K23" i="1" s="1"/>
  <c r="I23" i="1"/>
  <c r="J23" i="1"/>
  <c r="E24" i="1"/>
  <c r="H24" i="1"/>
  <c r="I24" i="1"/>
  <c r="J24" i="1"/>
  <c r="K24" i="1"/>
  <c r="E25" i="1"/>
  <c r="H25" i="1"/>
  <c r="K25" i="1" s="1"/>
  <c r="I25" i="1"/>
  <c r="J25" i="1"/>
  <c r="E26" i="1"/>
  <c r="H26" i="1"/>
  <c r="I26" i="1"/>
  <c r="J26" i="1"/>
  <c r="K26" i="1"/>
  <c r="E27" i="1"/>
  <c r="H27" i="1"/>
  <c r="K27" i="1" s="1"/>
  <c r="I27" i="1"/>
  <c r="J27" i="1"/>
  <c r="E28" i="1"/>
  <c r="H28" i="1"/>
  <c r="I28" i="1"/>
  <c r="J28" i="1"/>
  <c r="K28" i="1"/>
  <c r="E29" i="1"/>
  <c r="H29" i="1"/>
  <c r="K29" i="1" s="1"/>
  <c r="I29" i="1"/>
  <c r="J29" i="1"/>
  <c r="E30" i="1"/>
  <c r="H30" i="1"/>
  <c r="I30" i="1"/>
  <c r="J30" i="1"/>
  <c r="K30" i="1"/>
  <c r="E31" i="1"/>
  <c r="H31" i="1"/>
  <c r="K31" i="1" s="1"/>
  <c r="I31" i="1"/>
  <c r="J31" i="1"/>
  <c r="E32" i="1"/>
  <c r="H32" i="1"/>
  <c r="I32" i="1"/>
  <c r="J32" i="1"/>
  <c r="K32" i="1"/>
  <c r="E33" i="1"/>
  <c r="H33" i="1"/>
  <c r="K33" i="1" s="1"/>
  <c r="I33" i="1"/>
  <c r="J33" i="1"/>
  <c r="E34" i="1"/>
  <c r="H34" i="1"/>
  <c r="I34" i="1"/>
  <c r="J34" i="1"/>
  <c r="K34" i="1"/>
  <c r="E35" i="1"/>
  <c r="H35" i="1"/>
  <c r="K35" i="1" s="1"/>
  <c r="I35" i="1"/>
  <c r="J35" i="1"/>
  <c r="E36" i="1"/>
  <c r="H36" i="1"/>
  <c r="I36" i="1"/>
  <c r="J36" i="1"/>
  <c r="K36" i="1"/>
  <c r="E37" i="1"/>
  <c r="H37" i="1"/>
  <c r="K37" i="1" s="1"/>
  <c r="I37" i="1"/>
  <c r="J37" i="1"/>
  <c r="E38" i="1"/>
  <c r="H38" i="1"/>
  <c r="I38" i="1"/>
  <c r="J38" i="1"/>
  <c r="K38" i="1"/>
  <c r="E39" i="1"/>
  <c r="H39" i="1"/>
  <c r="K39" i="1" s="1"/>
  <c r="I39" i="1"/>
  <c r="J39" i="1"/>
  <c r="E40" i="1"/>
  <c r="H40" i="1"/>
  <c r="I40" i="1"/>
  <c r="J40" i="1"/>
  <c r="K40" i="1"/>
  <c r="E41" i="1"/>
  <c r="H41" i="1"/>
  <c r="K41" i="1" s="1"/>
  <c r="I41" i="1"/>
  <c r="J41" i="1"/>
  <c r="E42" i="1"/>
  <c r="H42" i="1"/>
  <c r="I42" i="1"/>
  <c r="J42" i="1"/>
  <c r="K42" i="1"/>
  <c r="E43" i="1"/>
  <c r="H43" i="1"/>
  <c r="K43" i="1" s="1"/>
  <c r="I43" i="1"/>
  <c r="J43" i="1"/>
  <c r="E44" i="1"/>
  <c r="H44" i="1"/>
  <c r="I44" i="1"/>
  <c r="J44" i="1"/>
  <c r="K44" i="1"/>
  <c r="E45" i="1"/>
  <c r="H45" i="1"/>
  <c r="K45" i="1" s="1"/>
  <c r="I45" i="1"/>
  <c r="J45" i="1"/>
  <c r="E46" i="1"/>
  <c r="H46" i="1"/>
  <c r="I46" i="1"/>
  <c r="J46" i="1"/>
  <c r="K46" i="1"/>
  <c r="E47" i="1"/>
  <c r="H47" i="1"/>
  <c r="K47" i="1" s="1"/>
  <c r="I47" i="1"/>
  <c r="J47" i="1"/>
  <c r="E48" i="1"/>
  <c r="H48" i="1"/>
  <c r="I48" i="1"/>
  <c r="J48" i="1"/>
  <c r="K48" i="1"/>
  <c r="E49" i="1"/>
  <c r="H49" i="1"/>
  <c r="K49" i="1" s="1"/>
  <c r="I49" i="1"/>
  <c r="J49" i="1"/>
  <c r="E50" i="1"/>
  <c r="H50" i="1"/>
  <c r="I50" i="1"/>
  <c r="J50" i="1"/>
  <c r="K50" i="1"/>
  <c r="E51" i="1"/>
  <c r="H51" i="1"/>
  <c r="K51" i="1" s="1"/>
  <c r="I51" i="1"/>
  <c r="J51" i="1"/>
  <c r="E52" i="1"/>
  <c r="H52" i="1"/>
  <c r="I52" i="1"/>
  <c r="J52" i="1"/>
  <c r="K52" i="1"/>
  <c r="E53" i="1"/>
  <c r="H53" i="1"/>
  <c r="K53" i="1" s="1"/>
  <c r="I53" i="1"/>
  <c r="J53" i="1"/>
  <c r="E54" i="1"/>
  <c r="H54" i="1"/>
  <c r="I54" i="1"/>
  <c r="J54" i="1"/>
  <c r="K54" i="1"/>
  <c r="E55" i="1"/>
  <c r="H55" i="1"/>
  <c r="K55" i="1" s="1"/>
  <c r="I55" i="1"/>
  <c r="J55" i="1"/>
  <c r="E56" i="1"/>
  <c r="H56" i="1"/>
  <c r="I56" i="1"/>
  <c r="J56" i="1"/>
  <c r="K56" i="1"/>
  <c r="E57" i="1"/>
  <c r="H57" i="1"/>
  <c r="K57" i="1" s="1"/>
  <c r="I57" i="1"/>
  <c r="J57" i="1"/>
  <c r="E58" i="1"/>
  <c r="H58" i="1"/>
  <c r="I58" i="1"/>
  <c r="J58" i="1"/>
  <c r="K58" i="1"/>
  <c r="E59" i="1"/>
  <c r="H59" i="1"/>
  <c r="K59" i="1" s="1"/>
  <c r="I59" i="1"/>
  <c r="J59" i="1"/>
  <c r="E60" i="1"/>
  <c r="H60" i="1"/>
  <c r="I60" i="1"/>
  <c r="J60" i="1"/>
  <c r="K60" i="1"/>
  <c r="E61" i="1"/>
  <c r="H61" i="1"/>
  <c r="K61" i="1" s="1"/>
  <c r="I61" i="1"/>
  <c r="J61" i="1"/>
  <c r="E62" i="1"/>
  <c r="H62" i="1"/>
  <c r="E63" i="1"/>
  <c r="H63" i="1"/>
  <c r="I63" i="1"/>
  <c r="J63" i="1"/>
  <c r="K63" i="1"/>
  <c r="E64" i="1"/>
  <c r="H64" i="1"/>
  <c r="K64" i="1" s="1"/>
  <c r="I64" i="1"/>
  <c r="J64" i="1"/>
  <c r="E65" i="1"/>
  <c r="H65" i="1"/>
  <c r="I65" i="1"/>
  <c r="J65" i="1"/>
  <c r="K65" i="1"/>
  <c r="E66" i="1"/>
  <c r="H66" i="1"/>
  <c r="K66" i="1" s="1"/>
  <c r="I66" i="1"/>
  <c r="J66" i="1"/>
  <c r="E67" i="1"/>
  <c r="H67" i="1"/>
  <c r="I67" i="1"/>
  <c r="J67" i="1"/>
  <c r="K67" i="1"/>
  <c r="E68" i="1"/>
  <c r="H68" i="1"/>
  <c r="K68" i="1" s="1"/>
  <c r="I68" i="1"/>
  <c r="J68" i="1"/>
  <c r="E69" i="1"/>
  <c r="H69" i="1"/>
  <c r="E70" i="1"/>
  <c r="H70" i="1"/>
  <c r="I70" i="1"/>
  <c r="J70" i="1"/>
  <c r="K70" i="1"/>
  <c r="E71" i="1"/>
  <c r="H71" i="1"/>
  <c r="E72" i="1"/>
  <c r="H72" i="1"/>
  <c r="K72" i="1" s="1"/>
  <c r="I72" i="1"/>
  <c r="J72" i="1"/>
  <c r="E73" i="1"/>
  <c r="H73" i="1"/>
  <c r="I73" i="1"/>
  <c r="J73" i="1"/>
  <c r="K73" i="1"/>
  <c r="E74" i="1"/>
  <c r="H74" i="1"/>
  <c r="K74" i="1" s="1"/>
  <c r="I74" i="1"/>
  <c r="J74" i="1"/>
  <c r="E75" i="1"/>
  <c r="H75" i="1"/>
  <c r="E76" i="1"/>
  <c r="H76" i="1"/>
  <c r="I76" i="1"/>
  <c r="J76" i="1"/>
  <c r="K76" i="1"/>
  <c r="E77" i="1"/>
  <c r="H77" i="1"/>
  <c r="K77" i="1" s="1"/>
  <c r="I77" i="1"/>
  <c r="J77" i="1"/>
  <c r="E78" i="1"/>
  <c r="H78" i="1"/>
  <c r="I78" i="1"/>
  <c r="J78" i="1"/>
  <c r="K78" i="1"/>
  <c r="E79" i="1"/>
  <c r="H79" i="1"/>
  <c r="K79" i="1" s="1"/>
  <c r="I79" i="1"/>
  <c r="J79" i="1"/>
  <c r="E80" i="1"/>
  <c r="H80" i="1"/>
  <c r="I80" i="1"/>
  <c r="J80" i="1"/>
  <c r="K80" i="1"/>
  <c r="E81" i="1"/>
  <c r="H81" i="1"/>
  <c r="K81" i="1" s="1"/>
  <c r="I81" i="1"/>
  <c r="J81" i="1"/>
  <c r="E82" i="1"/>
  <c r="H82" i="1"/>
  <c r="I82" i="1"/>
  <c r="J82" i="1"/>
  <c r="K82" i="1"/>
  <c r="E83" i="1"/>
  <c r="H83" i="1"/>
  <c r="K83" i="1" s="1"/>
  <c r="I83" i="1"/>
  <c r="J83" i="1"/>
  <c r="E84" i="1"/>
  <c r="H84" i="1"/>
  <c r="I84" i="1"/>
  <c r="J84" i="1"/>
  <c r="K84" i="1"/>
  <c r="E85" i="1"/>
  <c r="H85" i="1"/>
  <c r="K85" i="1" s="1"/>
  <c r="I85" i="1"/>
  <c r="J85" i="1"/>
  <c r="E86" i="1"/>
  <c r="H86" i="1"/>
  <c r="I86" i="1"/>
  <c r="J86" i="1"/>
  <c r="K86" i="1"/>
  <c r="E87" i="1"/>
  <c r="H87" i="1"/>
  <c r="K87" i="1" s="1"/>
  <c r="I87" i="1"/>
  <c r="J87" i="1"/>
  <c r="E88" i="1"/>
  <c r="H88" i="1"/>
  <c r="I88" i="1"/>
  <c r="J88" i="1"/>
  <c r="K88" i="1"/>
  <c r="E89" i="1"/>
  <c r="H89" i="1"/>
  <c r="K89" i="1" s="1"/>
  <c r="I89" i="1"/>
  <c r="J89" i="1"/>
  <c r="E90" i="1"/>
  <c r="H90" i="1"/>
  <c r="I90" i="1"/>
  <c r="J90" i="1"/>
  <c r="K90" i="1"/>
  <c r="E91" i="1"/>
  <c r="H91" i="1"/>
  <c r="K91" i="1" s="1"/>
  <c r="I91" i="1"/>
  <c r="J91" i="1"/>
  <c r="E92" i="1"/>
  <c r="H92" i="1"/>
  <c r="I92" i="1"/>
  <c r="J92" i="1"/>
  <c r="K92" i="1"/>
  <c r="E93" i="1"/>
  <c r="H93" i="1"/>
  <c r="K93" i="1" s="1"/>
  <c r="I93" i="1"/>
  <c r="J93" i="1"/>
  <c r="E94" i="1"/>
  <c r="H94" i="1"/>
  <c r="I94" i="1"/>
  <c r="J94" i="1"/>
  <c r="K94" i="1"/>
  <c r="E95" i="1"/>
  <c r="H95" i="1"/>
  <c r="K95" i="1" s="1"/>
  <c r="I95" i="1"/>
  <c r="J95" i="1"/>
  <c r="E96" i="1"/>
  <c r="H96" i="1"/>
  <c r="I96" i="1"/>
  <c r="J96" i="1"/>
  <c r="K96" i="1"/>
  <c r="E97" i="1"/>
  <c r="H97" i="1"/>
  <c r="K97" i="1" s="1"/>
  <c r="I97" i="1"/>
  <c r="J97" i="1"/>
  <c r="E98" i="1"/>
  <c r="H98" i="1"/>
  <c r="I98" i="1"/>
  <c r="J98" i="1"/>
  <c r="K98" i="1"/>
  <c r="E99" i="1"/>
  <c r="H99" i="1"/>
  <c r="K99" i="1" s="1"/>
  <c r="I99" i="1"/>
  <c r="J99" i="1"/>
  <c r="E100" i="1"/>
  <c r="H100" i="1"/>
  <c r="I100" i="1"/>
  <c r="J100" i="1"/>
  <c r="K100" i="1"/>
  <c r="E101" i="1"/>
  <c r="H101" i="1"/>
  <c r="E102" i="1"/>
  <c r="H102" i="1"/>
  <c r="K102" i="1" s="1"/>
  <c r="I102" i="1"/>
  <c r="J102" i="1"/>
  <c r="E103" i="1"/>
  <c r="H103" i="1"/>
  <c r="I103" i="1"/>
  <c r="J103" i="1"/>
  <c r="K103" i="1"/>
  <c r="E104" i="1"/>
  <c r="H104" i="1"/>
  <c r="K104" i="1" s="1"/>
  <c r="I104" i="1"/>
  <c r="J104" i="1"/>
  <c r="E105" i="1"/>
  <c r="H105" i="1"/>
  <c r="I105" i="1"/>
  <c r="J105" i="1"/>
  <c r="K105" i="1"/>
  <c r="E106" i="1"/>
  <c r="H106" i="1"/>
  <c r="K106" i="1" s="1"/>
  <c r="I106" i="1"/>
  <c r="J106" i="1"/>
  <c r="E107" i="1"/>
  <c r="H107" i="1"/>
  <c r="E108" i="1"/>
  <c r="H108" i="1"/>
  <c r="E109" i="1"/>
  <c r="H109" i="1"/>
  <c r="I109" i="1"/>
  <c r="J109" i="1"/>
  <c r="K109" i="1"/>
  <c r="E110" i="1"/>
  <c r="H110" i="1"/>
  <c r="K110" i="1" s="1"/>
  <c r="I110" i="1"/>
  <c r="J110" i="1"/>
  <c r="E111" i="1"/>
  <c r="H111" i="1"/>
  <c r="I111" i="1"/>
  <c r="J111" i="1"/>
  <c r="K111" i="1"/>
  <c r="E112" i="1"/>
  <c r="H112" i="1"/>
  <c r="K112" i="1" s="1"/>
  <c r="I112" i="1"/>
  <c r="J112" i="1"/>
  <c r="E113" i="1"/>
  <c r="H113" i="1"/>
  <c r="I113" i="1"/>
  <c r="J113" i="1"/>
  <c r="K113" i="1"/>
  <c r="E114" i="1"/>
  <c r="H114" i="1"/>
  <c r="K114" i="1" s="1"/>
  <c r="I114" i="1"/>
  <c r="J114" i="1"/>
  <c r="E115" i="1"/>
  <c r="H115" i="1"/>
  <c r="I115" i="1"/>
  <c r="J115" i="1"/>
  <c r="K115" i="1"/>
  <c r="E116" i="1"/>
  <c r="H116" i="1"/>
  <c r="K116" i="1" s="1"/>
  <c r="I116" i="1"/>
  <c r="J116" i="1"/>
  <c r="S116" i="1"/>
  <c r="E117" i="1"/>
  <c r="H117" i="1"/>
  <c r="K117" i="1" s="1"/>
  <c r="I117" i="1"/>
  <c r="J117" i="1"/>
  <c r="E118" i="1"/>
  <c r="E119" i="1"/>
  <c r="H119" i="1"/>
  <c r="K119" i="1" s="1"/>
  <c r="I119" i="1"/>
  <c r="J119" i="1"/>
  <c r="E120" i="1"/>
  <c r="H120" i="1"/>
  <c r="I120" i="1"/>
  <c r="J120" i="1"/>
  <c r="K120" i="1"/>
  <c r="E121" i="1"/>
  <c r="H121" i="1"/>
  <c r="K121" i="1" s="1"/>
  <c r="I121" i="1"/>
  <c r="J121" i="1"/>
  <c r="E122" i="1"/>
  <c r="K122" i="1" s="1"/>
  <c r="I122" i="1"/>
  <c r="J122" i="1"/>
  <c r="E123" i="1"/>
  <c r="S123" i="1" s="1"/>
  <c r="H123" i="1"/>
  <c r="I123" i="1"/>
  <c r="J123" i="1"/>
  <c r="K123" i="1"/>
  <c r="E124" i="1"/>
  <c r="S124" i="1" s="1"/>
  <c r="H124" i="1"/>
  <c r="I124" i="1"/>
  <c r="J124" i="1"/>
  <c r="K124" i="1"/>
  <c r="E125" i="1"/>
  <c r="S125" i="1" s="1"/>
  <c r="H125" i="1"/>
  <c r="I125" i="1"/>
  <c r="J125" i="1"/>
  <c r="K125" i="1"/>
  <c r="E126" i="1"/>
  <c r="S126" i="1" s="1"/>
  <c r="H126" i="1"/>
  <c r="I126" i="1"/>
  <c r="J126" i="1"/>
  <c r="K126" i="1"/>
  <c r="E127" i="1"/>
  <c r="S127" i="1" s="1"/>
  <c r="H127" i="1"/>
  <c r="I127" i="1"/>
  <c r="J127" i="1"/>
  <c r="K127" i="1"/>
  <c r="E128" i="1"/>
  <c r="E129" i="1"/>
  <c r="H129" i="1"/>
  <c r="K129" i="1" s="1"/>
  <c r="I129" i="1"/>
  <c r="J129" i="1"/>
  <c r="S129" i="1"/>
  <c r="E130" i="1"/>
  <c r="H130" i="1"/>
  <c r="K130" i="1" s="1"/>
  <c r="I130" i="1"/>
  <c r="J130" i="1"/>
  <c r="S130" i="1"/>
  <c r="E131" i="1"/>
  <c r="H131" i="1"/>
  <c r="K131" i="1" s="1"/>
  <c r="I131" i="1"/>
  <c r="J131" i="1"/>
  <c r="S131" i="1"/>
  <c r="E132" i="1"/>
  <c r="H132" i="1"/>
  <c r="K132" i="1" s="1"/>
  <c r="I132" i="1"/>
  <c r="J132" i="1"/>
  <c r="S132" i="1"/>
  <c r="E133" i="1"/>
  <c r="H133" i="1"/>
  <c r="K133" i="1" s="1"/>
  <c r="I133" i="1"/>
  <c r="J133" i="1"/>
  <c r="S133" i="1"/>
  <c r="E134" i="1"/>
  <c r="E135" i="1"/>
  <c r="E136" i="1"/>
  <c r="H136" i="1"/>
  <c r="S136" i="1"/>
  <c r="E137" i="1"/>
  <c r="S137" i="1" s="1"/>
  <c r="E138" i="1"/>
  <c r="S138" i="1" s="1"/>
  <c r="H151" i="1" l="1"/>
  <c r="I151" i="1"/>
  <c r="J151" i="1"/>
  <c r="J153" i="1" l="1"/>
  <c r="I153" i="1"/>
  <c r="H153" i="1"/>
  <c r="E153" i="1"/>
  <c r="S153" i="1" s="1"/>
  <c r="J152" i="1"/>
  <c r="I152" i="1"/>
  <c r="H152" i="1"/>
  <c r="E152" i="1"/>
  <c r="S152" i="1" s="1"/>
  <c r="K153" i="1" l="1"/>
  <c r="K152" i="1"/>
  <c r="E151" i="1"/>
  <c r="E150" i="1"/>
  <c r="S151" i="1" l="1"/>
  <c r="K151" i="1"/>
  <c r="H149" i="1"/>
  <c r="E149" i="1"/>
  <c r="S149" i="1" s="1"/>
  <c r="J148" i="1" l="1"/>
  <c r="I148" i="1"/>
  <c r="H148" i="1"/>
  <c r="E148" i="1"/>
  <c r="S148" i="1" s="1"/>
  <c r="J147" i="1"/>
  <c r="I147" i="1"/>
  <c r="H147" i="1"/>
  <c r="E147" i="1"/>
  <c r="S147" i="1"/>
  <c r="J146" i="1"/>
  <c r="I146" i="1"/>
  <c r="H146" i="1"/>
  <c r="E146" i="1"/>
  <c r="S146" i="1" s="1"/>
  <c r="J145" i="1"/>
  <c r="I145" i="1"/>
  <c r="H145" i="1"/>
  <c r="E145" i="1"/>
  <c r="S145" i="1"/>
  <c r="E144" i="1"/>
  <c r="E139" i="1"/>
  <c r="S139" i="1" s="1"/>
  <c r="H139" i="1"/>
  <c r="K139" i="1" s="1"/>
  <c r="I139" i="1"/>
  <c r="J139" i="1"/>
  <c r="E140" i="1"/>
  <c r="S140" i="1" s="1"/>
  <c r="H140" i="1"/>
  <c r="K140" i="1" s="1"/>
  <c r="I140" i="1"/>
  <c r="J140" i="1"/>
  <c r="E141" i="1"/>
  <c r="S141" i="1" s="1"/>
  <c r="H141" i="1"/>
  <c r="K141" i="1" s="1"/>
  <c r="I141" i="1"/>
  <c r="J141" i="1"/>
  <c r="E142" i="1"/>
  <c r="S142" i="1" s="1"/>
  <c r="H142" i="1"/>
  <c r="K142" i="1" s="1"/>
  <c r="I142" i="1"/>
  <c r="J142" i="1"/>
  <c r="E143" i="1"/>
  <c r="S143" i="1" s="1"/>
  <c r="H143" i="1"/>
  <c r="K143" i="1" s="1"/>
  <c r="I143" i="1"/>
  <c r="J143" i="1"/>
  <c r="K145" i="1"/>
  <c r="K147" i="1"/>
  <c r="K146" i="1" l="1"/>
  <c r="K148" i="1"/>
</calcChain>
</file>

<file path=xl/sharedStrings.xml><?xml version="1.0" encoding="utf-8"?>
<sst xmlns="http://schemas.openxmlformats.org/spreadsheetml/2006/main" count="456" uniqueCount="95">
  <si>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</si>
  <si>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</si>
  <si>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</si>
  <si>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衆参ダブル</t>
    <rPh sb="0" eb="2">
      <t>シュウサン</t>
    </rPh>
    <phoneticPr fontId="2"/>
  </si>
  <si>
    <t>午後8:30</t>
    <rPh sb="0" eb="2">
      <t>ゴゴ</t>
    </rPh>
    <phoneticPr fontId="2"/>
  </si>
  <si>
    <t>午前2:30</t>
    <rPh sb="0" eb="2">
      <t>ゴゼン</t>
    </rPh>
    <phoneticPr fontId="2"/>
  </si>
  <si>
    <t>午前8：30</t>
    <rPh sb="0" eb="2">
      <t>ゴゼン</t>
    </rPh>
    <phoneticPr fontId="2"/>
  </si>
  <si>
    <t>午後5：30</t>
    <rPh sb="0" eb="2">
      <t>ゴゴ</t>
    </rPh>
    <phoneticPr fontId="2"/>
  </si>
  <si>
    <t>参議院議員通常選挙（比例代表）</t>
    <rPh sb="0" eb="9">
      <t>サンギイン</t>
    </rPh>
    <rPh sb="10" eb="12">
      <t>ヒレイ</t>
    </rPh>
    <rPh sb="12" eb="14">
      <t>ダイヒョウ</t>
    </rPh>
    <phoneticPr fontId="2"/>
  </si>
  <si>
    <t>投票率</t>
    <rPh sb="0" eb="2">
      <t>トウヒョウ</t>
    </rPh>
    <rPh sb="2" eb="3">
      <t>リツ</t>
    </rPh>
    <phoneticPr fontId="2"/>
  </si>
  <si>
    <t>岩手県</t>
    <rPh sb="0" eb="3">
      <t>イワテケン</t>
    </rPh>
    <phoneticPr fontId="2"/>
  </si>
  <si>
    <t>全　国</t>
    <rPh sb="0" eb="1">
      <t>ゼン</t>
    </rPh>
    <rPh sb="2" eb="3">
      <t>コク</t>
    </rPh>
    <phoneticPr fontId="2"/>
  </si>
  <si>
    <t>参議院議員通常選挙（選挙区）</t>
    <rPh sb="0" eb="9">
      <t>サンギイン</t>
    </rPh>
    <rPh sb="10" eb="13">
      <t>センキョク</t>
    </rPh>
    <phoneticPr fontId="2"/>
  </si>
  <si>
    <t>投票者数</t>
  </si>
  <si>
    <t>投票率</t>
  </si>
  <si>
    <t>選挙会（開票）</t>
    <rPh sb="0" eb="2">
      <t>センキョ</t>
    </rPh>
    <rPh sb="2" eb="3">
      <t>カイ</t>
    </rPh>
    <rPh sb="4" eb="6">
      <t>カイヒョウ</t>
    </rPh>
    <phoneticPr fontId="2"/>
  </si>
  <si>
    <t>無投票</t>
    <rPh sb="0" eb="3">
      <t>ムトウヒョウ</t>
    </rPh>
    <phoneticPr fontId="2"/>
  </si>
  <si>
    <t>岩手県議会議員補欠選挙</t>
    <rPh sb="0" eb="2">
      <t>イワテ</t>
    </rPh>
    <rPh sb="2" eb="5">
      <t>ケンギカイ</t>
    </rPh>
    <rPh sb="5" eb="7">
      <t>ギイン</t>
    </rPh>
    <rPh sb="7" eb="9">
      <t>ホケツ</t>
    </rPh>
    <rPh sb="9" eb="11">
      <t>センキョ</t>
    </rPh>
    <phoneticPr fontId="2"/>
  </si>
  <si>
    <t>滝沢村議会議員補欠選挙</t>
    <rPh sb="0" eb="3">
      <t>タキザワムラ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</si>
  <si>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備考</t>
    <rPh sb="0" eb="2">
      <t>ビコウ</t>
    </rPh>
    <phoneticPr fontId="2"/>
  </si>
  <si>
    <t>県報告10:03</t>
    <rPh sb="0" eb="1">
      <t>ケン</t>
    </rPh>
    <rPh sb="1" eb="3">
      <t>ホウコク</t>
    </rPh>
    <phoneticPr fontId="2"/>
  </si>
  <si>
    <t>県報告10:25</t>
    <rPh sb="0" eb="1">
      <t>ケン</t>
    </rPh>
    <rPh sb="1" eb="3">
      <t>ホウコク</t>
    </rPh>
    <phoneticPr fontId="2"/>
  </si>
  <si>
    <t>集計完了11：05</t>
    <rPh sb="0" eb="2">
      <t>シュウケイ</t>
    </rPh>
    <rPh sb="2" eb="4">
      <t>カンリョウ</t>
    </rPh>
    <phoneticPr fontId="2"/>
  </si>
  <si>
    <t>滝沢村農業委員会委員選挙</t>
    <rPh sb="0" eb="3">
      <t>タキザワムラ</t>
    </rPh>
    <rPh sb="3" eb="5">
      <t>ノウギョウ</t>
    </rPh>
    <rPh sb="5" eb="8">
      <t>イインカイ</t>
    </rPh>
    <rPh sb="8" eb="10">
      <t>イイン</t>
    </rPh>
    <rPh sb="10" eb="12">
      <t>センキョ</t>
    </rPh>
    <phoneticPr fontId="2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</si>
  <si>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2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</si>
  <si>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2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</si>
  <si>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2"/>
  </si>
  <si>
    <t>第１３投票所新設</t>
    <rPh sb="0" eb="1">
      <t>ダイ</t>
    </rPh>
    <rPh sb="3" eb="5">
      <t>トウヒョウ</t>
    </rPh>
    <rPh sb="5" eb="6">
      <t>ジョ</t>
    </rPh>
    <rPh sb="6" eb="8">
      <t>シンセツ</t>
    </rPh>
    <phoneticPr fontId="2"/>
  </si>
  <si>
    <t>１０投票所</t>
    <rPh sb="2" eb="4">
      <t>トウヒョウ</t>
    </rPh>
    <rPh sb="4" eb="5">
      <t>ジョ</t>
    </rPh>
    <phoneticPr fontId="2"/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</si>
  <si>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</si>
  <si>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任期満了</t>
    <rPh sb="0" eb="2">
      <t>ニンキ</t>
    </rPh>
    <rPh sb="2" eb="4">
      <t>マンリョウ</t>
    </rPh>
    <phoneticPr fontId="2"/>
  </si>
  <si>
    <t>9/30死去による</t>
    <rPh sb="4" eb="6">
      <t>シキョ</t>
    </rPh>
    <phoneticPr fontId="2"/>
  </si>
  <si>
    <t>選挙の種別</t>
    <rPh sb="0" eb="2">
      <t>センキョ</t>
    </rPh>
    <rPh sb="3" eb="5">
      <t>シュベツ</t>
    </rPh>
    <phoneticPr fontId="2"/>
  </si>
  <si>
    <t>定数</t>
    <rPh sb="0" eb="2">
      <t>テイスウ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</si>
  <si>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</si>
  <si>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</si>
  <si>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岩手県知事選挙</t>
    <rPh sb="0" eb="2">
      <t>イワテ</t>
    </rPh>
    <rPh sb="2" eb="5">
      <t>ケンチジ</t>
    </rPh>
    <rPh sb="5" eb="7">
      <t>センキョ</t>
    </rPh>
    <phoneticPr fontId="2"/>
  </si>
  <si>
    <t>-</t>
    <phoneticPr fontId="2"/>
  </si>
  <si>
    <t>岩手県議会議員選挙</t>
    <rPh sb="0" eb="2">
      <t>イワテ</t>
    </rPh>
    <rPh sb="2" eb="3">
      <t>ケンチジ</t>
    </rPh>
    <rPh sb="3" eb="5">
      <t>ギカイ</t>
    </rPh>
    <rPh sb="5" eb="7">
      <t>ギイン</t>
    </rPh>
    <rPh sb="7" eb="9">
      <t>センキョ</t>
    </rPh>
    <phoneticPr fontId="2"/>
  </si>
  <si>
    <t>滝沢村長選挙</t>
    <rPh sb="0" eb="3">
      <t>タキザワムラ</t>
    </rPh>
    <rPh sb="3" eb="4">
      <t>チョウ</t>
    </rPh>
    <rPh sb="4" eb="6">
      <t>センキョ</t>
    </rPh>
    <phoneticPr fontId="2"/>
  </si>
  <si>
    <t>-</t>
    <phoneticPr fontId="2"/>
  </si>
  <si>
    <t>滝沢村議会議員選挙</t>
    <rPh sb="0" eb="3">
      <t>タキザワムラ</t>
    </rPh>
    <rPh sb="3" eb="5">
      <t>ギカイ</t>
    </rPh>
    <rPh sb="5" eb="7">
      <t>ギイン</t>
    </rPh>
    <rPh sb="7" eb="9">
      <t>センキョ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</si>
  <si>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</si>
  <si>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滝沢村長選挙</t>
    <rPh sb="0" eb="4">
      <t>タキザワソンチョウ</t>
    </rPh>
    <rPh sb="4" eb="6">
      <t>センキョ</t>
    </rPh>
    <phoneticPr fontId="2"/>
  </si>
  <si>
    <t>滝沢村議会議員選挙</t>
    <rPh sb="0" eb="2">
      <t>タキザワ</t>
    </rPh>
    <rPh sb="2" eb="5">
      <t>ソンギカイ</t>
    </rPh>
    <rPh sb="5" eb="7">
      <t>ギイン</t>
    </rPh>
    <rPh sb="7" eb="9">
      <t>センキョ</t>
    </rPh>
    <phoneticPr fontId="2"/>
  </si>
  <si>
    <t xml:space="preserve"> </t>
    <phoneticPr fontId="2"/>
  </si>
  <si>
    <t>岩手県議会議員選挙</t>
    <rPh sb="0" eb="2">
      <t>イワテ</t>
    </rPh>
    <rPh sb="2" eb="5">
      <t>ケンギカイ</t>
    </rPh>
    <rPh sb="5" eb="7">
      <t>ギイン</t>
    </rPh>
    <rPh sb="7" eb="9">
      <t>センキョ</t>
    </rPh>
    <phoneticPr fontId="2"/>
  </si>
  <si>
    <t>参議院議員補欠選挙</t>
    <rPh sb="0" eb="5">
      <t>サンギインギイン</t>
    </rPh>
    <rPh sb="5" eb="7">
      <t>ホケツ</t>
    </rPh>
    <rPh sb="7" eb="8">
      <t>セン</t>
    </rPh>
    <rPh sb="8" eb="9">
      <t>キョ</t>
    </rPh>
    <phoneticPr fontId="2"/>
  </si>
  <si>
    <t>参議院岩手県選出議員選挙</t>
    <rPh sb="0" eb="3">
      <t>サンギインギイン</t>
    </rPh>
    <rPh sb="3" eb="6">
      <t>イワテケン</t>
    </rPh>
    <rPh sb="6" eb="8">
      <t>センシュツ</t>
    </rPh>
    <rPh sb="8" eb="10">
      <t>ギイン</t>
    </rPh>
    <rPh sb="10" eb="12">
      <t>センキョ</t>
    </rPh>
    <phoneticPr fontId="2"/>
  </si>
  <si>
    <t>参議院全国区選出議員選挙</t>
    <rPh sb="0" eb="3">
      <t>サンギイン</t>
    </rPh>
    <rPh sb="3" eb="6">
      <t>ゼンコック</t>
    </rPh>
    <rPh sb="6" eb="8">
      <t>センシュツ</t>
    </rPh>
    <rPh sb="8" eb="10">
      <t>ギイン</t>
    </rPh>
    <rPh sb="10" eb="12">
      <t>センキョ</t>
    </rPh>
    <phoneticPr fontId="2"/>
  </si>
  <si>
    <t>参議院岩手県選出議員選挙</t>
    <rPh sb="0" eb="3">
      <t>サンギイン</t>
    </rPh>
    <rPh sb="3" eb="6">
      <t>イワテケン</t>
    </rPh>
    <rPh sb="6" eb="8">
      <t>センシュツ</t>
    </rPh>
    <rPh sb="8" eb="10">
      <t>ギイン</t>
    </rPh>
    <rPh sb="10" eb="12">
      <t>センキョ</t>
    </rPh>
    <phoneticPr fontId="2"/>
  </si>
  <si>
    <t>参議院議員通常選挙（地方区）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チホウク</t>
    </rPh>
    <phoneticPr fontId="2"/>
  </si>
  <si>
    <t>参議院議員通常選挙（全国区）</t>
    <rPh sb="0" eb="5">
      <t>サンギインギイン</t>
    </rPh>
    <rPh sb="5" eb="7">
      <t>ツウジョウ</t>
    </rPh>
    <rPh sb="7" eb="9">
      <t>センキョ</t>
    </rPh>
    <rPh sb="10" eb="13">
      <t>ゼンコック</t>
    </rPh>
    <phoneticPr fontId="2"/>
  </si>
  <si>
    <t>参議院議員通常選挙（選挙区）</t>
    <rPh sb="0" eb="5">
      <t>サンギインギイン</t>
    </rPh>
    <rPh sb="5" eb="7">
      <t>ツウジョウ</t>
    </rPh>
    <rPh sb="7" eb="9">
      <t>センキョ</t>
    </rPh>
    <rPh sb="10" eb="13">
      <t>センキョク</t>
    </rPh>
    <phoneticPr fontId="2"/>
  </si>
  <si>
    <t>-</t>
    <phoneticPr fontId="2"/>
  </si>
  <si>
    <t>参議院岩手県選出議員補欠選挙</t>
    <rPh sb="0" eb="3">
      <t>サンギイン</t>
    </rPh>
    <rPh sb="3" eb="6">
      <t>イワテケン</t>
    </rPh>
    <rPh sb="6" eb="8">
      <t>センシュツ</t>
    </rPh>
    <rPh sb="8" eb="10">
      <t>ギイン</t>
    </rPh>
    <rPh sb="10" eb="14">
      <t>ホケツセンキョ</t>
    </rPh>
    <phoneticPr fontId="2"/>
  </si>
  <si>
    <t>参議院議員通常選挙（比例代表）</t>
    <rPh sb="0" eb="5">
      <t>サンギインギイン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2"/>
  </si>
  <si>
    <t>岩手県知事選挙</t>
    <rPh sb="0" eb="3">
      <t>イワテケン</t>
    </rPh>
    <rPh sb="3" eb="5">
      <t>チジ</t>
    </rPh>
    <rPh sb="5" eb="7">
      <t>センキョ</t>
    </rPh>
    <phoneticPr fontId="2"/>
  </si>
  <si>
    <t>衆議院議員総選挙（小選挙区）</t>
    <rPh sb="0" eb="3">
      <t>シュウギイン</t>
    </rPh>
    <rPh sb="3" eb="5">
      <t>ギイン</t>
    </rPh>
    <rPh sb="5" eb="8">
      <t>ソウセンキョ</t>
    </rPh>
    <rPh sb="9" eb="10">
      <t>ショウ</t>
    </rPh>
    <rPh sb="10" eb="13">
      <t>センキョク</t>
    </rPh>
    <phoneticPr fontId="2"/>
  </si>
  <si>
    <t>衆議院議員総選挙（比例代表）</t>
    <rPh sb="0" eb="5">
      <t>シュウギインギイン</t>
    </rPh>
    <rPh sb="5" eb="8">
      <t>ソウセンキョ</t>
    </rPh>
    <rPh sb="9" eb="11">
      <t>ヒレイ</t>
    </rPh>
    <rPh sb="11" eb="13">
      <t>ダイヒョウ</t>
    </rPh>
    <phoneticPr fontId="2"/>
  </si>
  <si>
    <t>国民審査</t>
    <rPh sb="0" eb="2">
      <t>コクミン</t>
    </rPh>
    <rPh sb="2" eb="4">
      <t>シンサ</t>
    </rPh>
    <phoneticPr fontId="2"/>
  </si>
  <si>
    <t>-</t>
    <phoneticPr fontId="2"/>
  </si>
  <si>
    <t>-</t>
    <phoneticPr fontId="2"/>
  </si>
  <si>
    <t>選挙執行日</t>
    <rPh sb="0" eb="2">
      <t>センキョ</t>
    </rPh>
    <rPh sb="2" eb="4">
      <t>シッコウ</t>
    </rPh>
    <rPh sb="4" eb="5">
      <t>ニチ</t>
    </rPh>
    <phoneticPr fontId="2"/>
  </si>
  <si>
    <t>候補者数</t>
    <rPh sb="0" eb="2">
      <t>コウホ</t>
    </rPh>
    <rPh sb="2" eb="3">
      <t>モノ</t>
    </rPh>
    <rPh sb="3" eb="4">
      <t>スウ</t>
    </rPh>
    <phoneticPr fontId="2"/>
  </si>
  <si>
    <t>衆議院小選挙区選出議員選挙</t>
    <rPh sb="0" eb="3">
      <t>シュウギイン</t>
    </rPh>
    <rPh sb="3" eb="4">
      <t>ショウ</t>
    </rPh>
    <rPh sb="4" eb="6">
      <t>センキョ</t>
    </rPh>
    <rPh sb="6" eb="7">
      <t>ク</t>
    </rPh>
    <rPh sb="7" eb="9">
      <t>センシュツ</t>
    </rPh>
    <rPh sb="9" eb="11">
      <t>ギイン</t>
    </rPh>
    <rPh sb="11" eb="13">
      <t>センキョ</t>
    </rPh>
    <phoneticPr fontId="2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</si>
  <si>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</si>
  <si>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期日前
投票率</t>
    <rPh sb="0" eb="2">
      <t>キジツ</t>
    </rPh>
    <rPh sb="2" eb="3">
      <t>マエ</t>
    </rPh>
    <rPh sb="4" eb="6">
      <t>トウヒョウ</t>
    </rPh>
    <rPh sb="6" eb="7">
      <t>リツ</t>
    </rPh>
    <phoneticPr fontId="2"/>
  </si>
  <si>
    <t>期日前
投票者数</t>
    <rPh sb="0" eb="2">
      <t>キジツ</t>
    </rPh>
    <rPh sb="2" eb="3">
      <t>マエ</t>
    </rPh>
    <rPh sb="4" eb="6">
      <t>トウヒョウ</t>
    </rPh>
    <rPh sb="6" eb="7">
      <t>モノ</t>
    </rPh>
    <rPh sb="7" eb="8">
      <t>スウ</t>
    </rPh>
    <phoneticPr fontId="2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</si>
  <si>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</si>
  <si>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滝沢市農業委員会委員選挙</t>
    <rPh sb="0" eb="2">
      <t>タキザワ</t>
    </rPh>
    <rPh sb="2" eb="3">
      <t>シ</t>
    </rPh>
    <rPh sb="3" eb="5">
      <t>ノウギョウ</t>
    </rPh>
    <rPh sb="5" eb="8">
      <t>イインカイ</t>
    </rPh>
    <rPh sb="8" eb="10">
      <t>イイン</t>
    </rPh>
    <rPh sb="10" eb="12">
      <t>センキョ</t>
    </rPh>
    <phoneticPr fontId="2"/>
  </si>
  <si>
    <t>滝沢市長選挙</t>
    <rPh sb="0" eb="2">
      <t>タキザワ</t>
    </rPh>
    <rPh sb="2" eb="3">
      <t>シ</t>
    </rPh>
    <rPh sb="3" eb="4">
      <t>チョウ</t>
    </rPh>
    <rPh sb="4" eb="6">
      <t>センキョ</t>
    </rPh>
    <phoneticPr fontId="2"/>
  </si>
  <si>
    <t>-</t>
    <phoneticPr fontId="2"/>
  </si>
  <si>
    <t>選挙当日有権者数</t>
    <rPh sb="0" eb="2">
      <t>センキョ</t>
    </rPh>
    <phoneticPr fontId="2"/>
  </si>
  <si>
    <t>滝沢市議会議員選挙</t>
    <rPh sb="0" eb="2">
      <t>タキザワ</t>
    </rPh>
    <rPh sb="2" eb="3">
      <t>シ</t>
    </rPh>
    <rPh sb="3" eb="5">
      <t>ギカイ</t>
    </rPh>
    <rPh sb="5" eb="7">
      <t>ギイン</t>
    </rPh>
    <rPh sb="7" eb="9">
      <t>センキョ</t>
    </rPh>
    <phoneticPr fontId="2"/>
  </si>
  <si>
    <t>無投票</t>
    <rPh sb="0" eb="3">
      <t>ムトウヒョウ</t>
    </rPh>
    <phoneticPr fontId="2"/>
  </si>
  <si>
    <t>0時46分</t>
    <rPh sb="1" eb="2">
      <t>ジ</t>
    </rPh>
    <rPh sb="4" eb="5">
      <t>フン</t>
    </rPh>
    <phoneticPr fontId="2"/>
  </si>
  <si>
    <t>0時21分</t>
    <rPh sb="1" eb="2">
      <t>ジ</t>
    </rPh>
    <rPh sb="4" eb="5">
      <t>フン</t>
    </rPh>
    <phoneticPr fontId="2"/>
  </si>
  <si>
    <t>0時44分</t>
    <rPh sb="1" eb="2">
      <t>ジ</t>
    </rPh>
    <rPh sb="4" eb="5">
      <t>フン</t>
    </rPh>
    <phoneticPr fontId="2"/>
  </si>
  <si>
    <t>滝沢市長選挙</t>
    <rPh sb="0" eb="2">
      <t>タキザワ</t>
    </rPh>
    <rPh sb="2" eb="4">
      <t>シチョウ</t>
    </rPh>
    <rPh sb="4" eb="6">
      <t>センキョ</t>
    </rPh>
    <phoneticPr fontId="2"/>
  </si>
  <si>
    <t>滝沢市議会議員補欠選挙</t>
    <rPh sb="0" eb="2">
      <t>タキザワ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</si>
  <si>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有権者数は告示日現在</t>
    <rPh sb="0" eb="3">
      <t>ユウケンシャ</t>
    </rPh>
    <rPh sb="3" eb="4">
      <t>スウ</t>
    </rPh>
    <rPh sb="5" eb="7">
      <t>コクジ</t>
    </rPh>
    <rPh sb="7" eb="8">
      <t>ビ</t>
    </rPh>
    <rPh sb="8" eb="10">
      <t>ゲンザイ</t>
    </rPh>
    <phoneticPr fontId="2"/>
  </si>
  <si>
    <t>有権者数は告示日現在</t>
    <phoneticPr fontId="2"/>
  </si>
  <si>
    <t>滝沢市議会議員選挙</t>
    <rPh sb="0" eb="9">
      <t>シギセン</t>
    </rPh>
    <phoneticPr fontId="2"/>
  </si>
  <si>
    <t>-</t>
    <phoneticPr fontId="2"/>
  </si>
  <si>
    <t>衆議院議員総選挙（小選挙区）</t>
    <rPh sb="0" eb="3">
      <t>シュウギイン</t>
    </rPh>
    <rPh sb="3" eb="5">
      <t>ギイン</t>
    </rPh>
    <rPh sb="5" eb="8">
      <t>ソウセンキョ</t>
    </rPh>
    <rPh sb="9" eb="13">
      <t>ショウセンキョク</t>
    </rPh>
    <phoneticPr fontId="1"/>
  </si>
  <si>
    <t>衆議院議員総選挙（比例代表）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</si>
  <si>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</si>
  <si>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1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</si>
  <si>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1"/>
  </si>
  <si>
    <t>-</t>
  </si>
  <si>
    <t>滝沢市長選挙</t>
    <rPh sb="0" eb="2">
      <t>タキザワ</t>
    </rPh>
    <rPh sb="2" eb="4">
      <t>シチョウ</t>
    </rPh>
    <rPh sb="4" eb="6">
      <t>センキョ</t>
    </rPh>
    <phoneticPr fontId="1"/>
  </si>
  <si>
    <t>滝沢市議会議員補欠選挙</t>
    <rPh sb="0" eb="2">
      <t>タキザワ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</si>
  <si>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滝沢市議会議員選挙</t>
    <rPh sb="0" eb="3">
      <t>タキザワシ</t>
    </rPh>
    <rPh sb="3" eb="5">
      <t>ギカイ</t>
    </rPh>
    <rPh sb="5" eb="7">
      <t>ギイン</t>
    </rPh>
    <rPh sb="7" eb="9">
      <t>センキョ</t>
    </rPh>
    <phoneticPr fontId="1"/>
  </si>
  <si>
    <t>参議院岩手県選出議員補欠選挙</t>
    <rPh sb="0" eb="14">
      <t>サンギインイワテケンセンシュツギインホケツセンキョ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</si>
</sst>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 "/>
    <numFmt numFmtId="178" formatCode="General&quot;%&quot;"/>
    <numFmt numFmtId="179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0" applyFont="1" applyAlignment="1">
      <alignment vertical="center" shrinkToFit="1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0" applyFont="1" applyAlignment="1">
      <alignment horizontal="distributed" vertical="center"/>
    </xf>
    <xf numFmtId="32" fontId="5" fillId="0" borderId="0" xfId="0" applyNumberFormat="1" applyFont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8" xfId="0" applyFont="1" applyBorder="1" applyAlignment="1" applyProtection="1">
      <alignment vertical="center"/>
      <protection locked="0"/>
    </xf>
    <xf numFmtId="38" fontId="5" fillId="0" borderId="9" xfId="2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38" fontId="5" fillId="2" borderId="11" xfId="2" applyFont="1" applyFill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2" fontId="5" fillId="0" borderId="9" xfId="0" applyNumberFormat="1" applyFont="1" applyBorder="1" applyAlignment="1">
      <alignment vertical="center"/>
    </xf>
    <xf numFmtId="32" fontId="5" fillId="0" borderId="12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/>
      <protection locked="0"/>
    </xf>
    <xf numFmtId="32" fontId="5" fillId="0" borderId="13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38" fontId="5" fillId="0" borderId="9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21" fontId="5" fillId="0" borderId="8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38" fontId="2" fillId="0" borderId="10" xfId="2" applyFont="1" applyBorder="1" applyAlignment="1" applyProtection="1">
      <alignment vertical="center"/>
      <protection locked="0"/>
    </xf>
    <xf numFmtId="38" fontId="2" fillId="2" borderId="11" xfId="2" applyFont="1" applyFill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32" fontId="2" fillId="0" borderId="9" xfId="0" applyNumberFormat="1" applyFont="1" applyBorder="1" applyAlignment="1">
      <alignment vertical="center"/>
    </xf>
    <xf numFmtId="32" fontId="2" fillId="0" borderId="12" xfId="0" applyNumberFormat="1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38" fontId="5" fillId="0" borderId="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2" borderId="15" xfId="2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2" fontId="5" fillId="0" borderId="16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2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 applyProtection="1">
      <alignment vertical="center"/>
      <protection locked="0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2" borderId="21" xfId="2" applyFont="1" applyFill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2" fontId="5" fillId="0" borderId="19" xfId="0" applyNumberFormat="1" applyFont="1" applyBorder="1" applyAlignment="1">
      <alignment vertical="center"/>
    </xf>
    <xf numFmtId="32" fontId="5" fillId="0" borderId="22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shrinkToFit="1"/>
    </xf>
    <xf numFmtId="0" fontId="0" fillId="5" borderId="18" xfId="0" applyFill="1" applyBorder="1" applyAlignment="1" applyProtection="1">
      <alignment vertical="center"/>
      <protection locked="0"/>
    </xf>
    <xf numFmtId="32" fontId="0" fillId="0" borderId="19" xfId="0" applyNumberFormat="1" applyBorder="1" applyAlignment="1">
      <alignment horizontal="center" vertical="center"/>
    </xf>
    <xf numFmtId="32" fontId="0" fillId="0" borderId="22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5" fillId="6" borderId="16" xfId="0" applyNumberFormat="1" applyFont="1" applyFill="1" applyBorder="1" applyAlignment="1">
      <alignment vertical="center"/>
    </xf>
    <xf numFmtId="176" fontId="5" fillId="6" borderId="12" xfId="0" applyNumberFormat="1" applyFont="1" applyFill="1" applyBorder="1" applyAlignment="1">
      <alignment vertical="center"/>
    </xf>
    <xf numFmtId="10" fontId="5" fillId="6" borderId="12" xfId="1" applyNumberFormat="1" applyFont="1" applyFill="1" applyBorder="1" applyAlignment="1">
      <alignment vertical="center"/>
    </xf>
    <xf numFmtId="38" fontId="5" fillId="6" borderId="12" xfId="2" applyFont="1" applyFill="1" applyBorder="1" applyAlignment="1">
      <alignment vertical="center"/>
    </xf>
    <xf numFmtId="10" fontId="5" fillId="6" borderId="16" xfId="1" applyNumberFormat="1" applyFont="1" applyFill="1" applyBorder="1" applyAlignment="1">
      <alignment vertical="center"/>
    </xf>
    <xf numFmtId="10" fontId="5" fillId="6" borderId="22" xfId="1" applyNumberFormat="1" applyFont="1" applyFill="1" applyBorder="1" applyAlignment="1">
      <alignment vertical="center"/>
    </xf>
    <xf numFmtId="10" fontId="5" fillId="6" borderId="22" xfId="1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32" fontId="0" fillId="0" borderId="19" xfId="0" applyNumberFormat="1" applyBorder="1" applyAlignment="1">
      <alignment horizontal="right" vertical="center"/>
    </xf>
    <xf numFmtId="32" fontId="5" fillId="7" borderId="22" xfId="0" applyNumberFormat="1" applyFont="1" applyFill="1" applyBorder="1" applyAlignment="1">
      <alignment vertical="center"/>
    </xf>
    <xf numFmtId="177" fontId="5" fillId="7" borderId="19" xfId="0" applyNumberFormat="1" applyFont="1" applyFill="1" applyBorder="1" applyAlignment="1">
      <alignment vertical="center"/>
    </xf>
    <xf numFmtId="32" fontId="0" fillId="0" borderId="12" xfId="0" applyNumberFormat="1" applyBorder="1" applyAlignment="1">
      <alignment vertical="center"/>
    </xf>
    <xf numFmtId="57" fontId="5" fillId="0" borderId="8" xfId="0" applyNumberFormat="1" applyFont="1" applyBorder="1" applyAlignment="1" applyProtection="1">
      <alignment horizontal="left" vertical="center"/>
      <protection locked="0"/>
    </xf>
    <xf numFmtId="57" fontId="5" fillId="3" borderId="8" xfId="0" applyNumberFormat="1" applyFont="1" applyFill="1" applyBorder="1" applyAlignment="1" applyProtection="1">
      <alignment horizontal="left" vertical="center"/>
      <protection locked="0"/>
    </xf>
    <xf numFmtId="57" fontId="5" fillId="4" borderId="8" xfId="0" applyNumberFormat="1" applyFont="1" applyFill="1" applyBorder="1" applyAlignment="1" applyProtection="1">
      <alignment horizontal="left" vertical="center"/>
      <protection locked="0"/>
    </xf>
    <xf numFmtId="57" fontId="5" fillId="5" borderId="8" xfId="0" applyNumberFormat="1" applyFont="1" applyFill="1" applyBorder="1" applyAlignment="1" applyProtection="1">
      <alignment horizontal="left" vertical="center"/>
      <protection locked="0"/>
    </xf>
    <xf numFmtId="57" fontId="5" fillId="0" borderId="8" xfId="0" applyNumberFormat="1" applyFont="1" applyBorder="1" applyAlignment="1">
      <alignment horizontal="left" vertical="center"/>
    </xf>
    <xf numFmtId="57" fontId="5" fillId="4" borderId="8" xfId="0" applyNumberFormat="1" applyFont="1" applyFill="1" applyBorder="1" applyAlignment="1">
      <alignment horizontal="left" vertical="center"/>
    </xf>
    <xf numFmtId="57" fontId="5" fillId="5" borderId="8" xfId="0" applyNumberFormat="1" applyFont="1" applyFill="1" applyBorder="1" applyAlignment="1">
      <alignment horizontal="left" vertical="center"/>
    </xf>
    <xf numFmtId="57" fontId="5" fillId="0" borderId="4" xfId="0" applyNumberFormat="1" applyFont="1" applyBorder="1" applyAlignment="1">
      <alignment horizontal="left" vertical="center"/>
    </xf>
    <xf numFmtId="57" fontId="5" fillId="0" borderId="18" xfId="0" applyNumberFormat="1" applyFont="1" applyBorder="1" applyAlignment="1">
      <alignment horizontal="left" vertical="center"/>
    </xf>
    <xf numFmtId="57" fontId="5" fillId="5" borderId="18" xfId="0" applyNumberFormat="1" applyFont="1" applyFill="1" applyBorder="1" applyAlignment="1">
      <alignment horizontal="left" vertical="center"/>
    </xf>
    <xf numFmtId="32" fontId="5" fillId="0" borderId="25" xfId="0" applyNumberFormat="1" applyFont="1" applyBorder="1" applyAlignment="1">
      <alignment vertical="center"/>
    </xf>
    <xf numFmtId="57" fontId="5" fillId="4" borderId="24" xfId="0" applyNumberFormat="1" applyFont="1" applyFill="1" applyBorder="1" applyAlignment="1">
      <alignment horizontal="left" vertical="center"/>
    </xf>
    <xf numFmtId="38" fontId="5" fillId="0" borderId="26" xfId="2" applyFont="1" applyBorder="1" applyAlignment="1">
      <alignment vertical="center"/>
    </xf>
    <xf numFmtId="38" fontId="5" fillId="0" borderId="27" xfId="2" applyFont="1" applyBorder="1" applyAlignment="1">
      <alignment vertical="center"/>
    </xf>
    <xf numFmtId="38" fontId="5" fillId="2" borderId="28" xfId="2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32" fontId="5" fillId="0" borderId="26" xfId="0" applyNumberFormat="1" applyFont="1" applyBorder="1" applyAlignment="1">
      <alignment vertical="center"/>
    </xf>
    <xf numFmtId="32" fontId="5" fillId="0" borderId="29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0" fontId="5" fillId="6" borderId="29" xfId="1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38" fontId="6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0" fillId="2" borderId="11" xfId="2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8" fontId="5" fillId="7" borderId="9" xfId="2" applyFont="1" applyFill="1" applyBorder="1" applyAlignment="1">
      <alignment vertical="center"/>
    </xf>
    <xf numFmtId="38" fontId="5" fillId="7" borderId="10" xfId="2" applyFont="1" applyFill="1" applyBorder="1" applyAlignment="1">
      <alignment vertical="center"/>
    </xf>
    <xf numFmtId="38" fontId="0" fillId="2" borderId="11" xfId="2" applyFont="1" applyFill="1" applyBorder="1" applyAlignment="1">
      <alignment vertical="center"/>
    </xf>
    <xf numFmtId="38" fontId="0" fillId="0" borderId="9" xfId="2" applyFont="1" applyBorder="1" applyAlignment="1">
      <alignment vertical="center"/>
    </xf>
    <xf numFmtId="22" fontId="0" fillId="0" borderId="22" xfId="0" quotePrefix="1" applyNumberForma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32" fontId="0" fillId="0" borderId="22" xfId="0" applyNumberFormat="1" applyBorder="1" applyAlignment="1">
      <alignment horizontal="right" vertical="center"/>
    </xf>
    <xf numFmtId="0" fontId="0" fillId="0" borderId="8" xfId="0" applyBorder="1" applyAlignment="1" applyProtection="1">
      <alignment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 shrinkToFit="1"/>
    </xf>
    <xf numFmtId="32" fontId="5" fillId="0" borderId="3" xfId="0" applyNumberFormat="1" applyFont="1" applyBorder="1" applyAlignment="1">
      <alignment vertical="center"/>
    </xf>
    <xf numFmtId="57" fontId="5" fillId="8" borderId="8" xfId="0" applyNumberFormat="1" applyFont="1" applyFill="1" applyBorder="1" applyAlignment="1">
      <alignment horizontal="left" vertical="center"/>
    </xf>
    <xf numFmtId="0" fontId="0" fillId="8" borderId="8" xfId="0" applyFill="1" applyBorder="1" applyAlignment="1" applyProtection="1">
      <alignment vertical="center"/>
      <protection locked="0"/>
    </xf>
    <xf numFmtId="57" fontId="5" fillId="9" borderId="8" xfId="0" applyNumberFormat="1" applyFont="1" applyFill="1" applyBorder="1" applyAlignment="1">
      <alignment horizontal="left" vertical="center"/>
    </xf>
    <xf numFmtId="0" fontId="0" fillId="9" borderId="8" xfId="0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2" fontId="0" fillId="0" borderId="16" xfId="0" quotePrefix="1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32" fontId="0" fillId="0" borderId="19" xfId="0" applyNumberFormat="1" applyBorder="1" applyAlignment="1">
      <alignment vertical="center"/>
    </xf>
    <xf numFmtId="32" fontId="0" fillId="0" borderId="22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18" xfId="0" applyBorder="1" applyAlignment="1" applyProtection="1">
      <alignment vertical="center"/>
      <protection locked="0"/>
    </xf>
    <xf numFmtId="38" fontId="0" fillId="0" borderId="19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/>
    </xf>
    <xf numFmtId="38" fontId="5" fillId="6" borderId="11" xfId="2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vertical="center"/>
    </xf>
    <xf numFmtId="178" fontId="2" fillId="2" borderId="11" xfId="0" applyNumberFormat="1" applyFont="1" applyFill="1" applyBorder="1" applyAlignment="1">
      <alignment vertical="center"/>
    </xf>
    <xf numFmtId="178" fontId="5" fillId="2" borderId="15" xfId="0" applyNumberFormat="1" applyFont="1" applyFill="1" applyBorder="1" applyAlignment="1">
      <alignment vertical="center"/>
    </xf>
    <xf numFmtId="178" fontId="5" fillId="2" borderId="21" xfId="0" applyNumberFormat="1" applyFont="1" applyFill="1" applyBorder="1" applyAlignment="1">
      <alignment vertical="center"/>
    </xf>
    <xf numFmtId="178" fontId="0" fillId="2" borderId="11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vertical="center"/>
    </xf>
    <xf numFmtId="178" fontId="5" fillId="6" borderId="11" xfId="0" applyNumberFormat="1" applyFont="1" applyFill="1" applyBorder="1" applyAlignment="1">
      <alignment vertical="center"/>
    </xf>
    <xf numFmtId="178" fontId="5" fillId="6" borderId="12" xfId="0" applyNumberFormat="1" applyFont="1" applyFill="1" applyBorder="1" applyAlignment="1">
      <alignment vertical="center"/>
    </xf>
    <xf numFmtId="32" fontId="1" fillId="0" borderId="30" xfId="0" applyNumberFormat="1" applyFont="1" applyBorder="1" applyAlignment="1">
      <alignment vertical="center"/>
    </xf>
    <xf numFmtId="178" fontId="1" fillId="6" borderId="12" xfId="0" applyNumberFormat="1" applyFont="1" applyFill="1" applyBorder="1" applyAlignment="1">
      <alignment vertical="center"/>
    </xf>
    <xf numFmtId="38" fontId="5" fillId="6" borderId="21" xfId="2" applyFont="1" applyFill="1" applyBorder="1" applyAlignment="1">
      <alignment vertical="center"/>
    </xf>
    <xf numFmtId="178" fontId="5" fillId="6" borderId="21" xfId="0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178" fontId="5" fillId="6" borderId="22" xfId="0" applyNumberFormat="1" applyFont="1" applyFill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38" fontId="5" fillId="0" borderId="30" xfId="2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2" fontId="5" fillId="0" borderId="30" xfId="0" applyNumberFormat="1" applyFont="1" applyBorder="1" applyAlignment="1">
      <alignment vertical="center"/>
    </xf>
    <xf numFmtId="32" fontId="0" fillId="0" borderId="32" xfId="0" applyNumberFormat="1" applyBorder="1" applyAlignment="1">
      <alignment vertical="center"/>
    </xf>
    <xf numFmtId="32" fontId="1" fillId="0" borderId="32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38" fontId="5" fillId="6" borderId="32" xfId="2" applyFont="1" applyFill="1" applyBorder="1" applyAlignment="1">
      <alignment vertical="center"/>
    </xf>
    <xf numFmtId="10" fontId="5" fillId="6" borderId="12" xfId="0" applyNumberFormat="1" applyFont="1" applyFill="1" applyBorder="1" applyAlignment="1">
      <alignment vertical="center"/>
    </xf>
    <xf numFmtId="0" fontId="5" fillId="10" borderId="8" xfId="0" applyFont="1" applyFill="1" applyBorder="1" applyAlignment="1" applyProtection="1">
      <alignment vertical="center"/>
      <protection locked="0"/>
    </xf>
    <xf numFmtId="57" fontId="0" fillId="10" borderId="18" xfId="0" applyNumberFormat="1" applyFill="1" applyBorder="1" applyAlignment="1">
      <alignment horizontal="left" vertical="center"/>
    </xf>
    <xf numFmtId="0" fontId="0" fillId="10" borderId="18" xfId="0" applyFill="1" applyBorder="1" applyAlignment="1" applyProtection="1">
      <alignment vertical="center"/>
      <protection locked="0"/>
    </xf>
    <xf numFmtId="57" fontId="5" fillId="10" borderId="8" xfId="0" applyNumberFormat="1" applyFont="1" applyFill="1" applyBorder="1" applyAlignment="1" applyProtection="1">
      <alignment horizontal="left" vertical="center"/>
      <protection locked="0"/>
    </xf>
    <xf numFmtId="0" fontId="0" fillId="10" borderId="8" xfId="0" applyFill="1" applyBorder="1" applyAlignment="1" applyProtection="1">
      <alignment vertical="center"/>
      <protection locked="0"/>
    </xf>
    <xf numFmtId="0" fontId="5" fillId="10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57" fontId="5" fillId="0" borderId="4" xfId="0" applyNumberFormat="1" applyFont="1" applyBorder="1" applyAlignment="1" applyProtection="1">
      <alignment horizontal="left" vertical="center"/>
      <protection locked="0"/>
    </xf>
    <xf numFmtId="38" fontId="5" fillId="0" borderId="3" xfId="2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38" fontId="5" fillId="11" borderId="35" xfId="2" applyFont="1" applyFill="1" applyBorder="1" applyAlignment="1">
      <alignment horizontal="center" vertical="center"/>
    </xf>
    <xf numFmtId="38" fontId="5" fillId="11" borderId="36" xfId="2" applyFont="1" applyFill="1" applyBorder="1" applyAlignment="1">
      <alignment horizontal="center" vertical="center"/>
    </xf>
    <xf numFmtId="38" fontId="5" fillId="11" borderId="37" xfId="2" applyFont="1" applyFill="1" applyBorder="1" applyAlignment="1">
      <alignment horizontal="center" vertical="center"/>
    </xf>
    <xf numFmtId="176" fontId="5" fillId="11" borderId="35" xfId="0" applyNumberFormat="1" applyFont="1" applyFill="1" applyBorder="1" applyAlignment="1">
      <alignment horizontal="center" vertical="center"/>
    </xf>
    <xf numFmtId="176" fontId="5" fillId="11" borderId="36" xfId="0" applyNumberFormat="1" applyFont="1" applyFill="1" applyBorder="1" applyAlignment="1">
      <alignment horizontal="center" vertical="center"/>
    </xf>
    <xf numFmtId="176" fontId="5" fillId="11" borderId="37" xfId="0" applyNumberFormat="1" applyFont="1" applyFill="1" applyBorder="1" applyAlignment="1">
      <alignment horizontal="center" vertical="center"/>
    </xf>
    <xf numFmtId="32" fontId="5" fillId="11" borderId="35" xfId="0" applyNumberFormat="1" applyFont="1" applyFill="1" applyBorder="1" applyAlignment="1">
      <alignment horizontal="center" vertical="center"/>
    </xf>
    <xf numFmtId="32" fontId="5" fillId="11" borderId="38" xfId="0" applyNumberFormat="1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10" fontId="5" fillId="6" borderId="22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2" fontId="1" fillId="0" borderId="12" xfId="0" applyNumberFormat="1" applyFont="1" applyBorder="1" applyAlignment="1">
      <alignment vertical="center"/>
    </xf>
    <xf numFmtId="32" fontId="0" fillId="0" borderId="42" xfId="0" quotePrefix="1" applyNumberFormat="1" applyBorder="1" applyAlignment="1">
      <alignment horizontal="right" vertical="center"/>
    </xf>
    <xf numFmtId="177" fontId="5" fillId="0" borderId="3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 shrinkToFit="1"/>
    </xf>
    <xf numFmtId="179" fontId="5" fillId="0" borderId="18" xfId="0" applyNumberFormat="1" applyFont="1" applyBorder="1" applyAlignment="1">
      <alignment horizontal="left" vertical="center"/>
    </xf>
    <xf numFmtId="179" fontId="5" fillId="10" borderId="18" xfId="0" applyNumberFormat="1" applyFont="1" applyFill="1" applyBorder="1" applyAlignment="1">
      <alignment horizontal="left" vertical="center"/>
    </xf>
    <xf numFmtId="0" fontId="5" fillId="8" borderId="41" xfId="0" applyFont="1" applyFill="1" applyBorder="1" applyAlignment="1">
      <alignment horizontal="distributed" vertical="center"/>
    </xf>
    <xf numFmtId="179" fontId="5" fillId="8" borderId="8" xfId="0" applyNumberFormat="1" applyFont="1" applyFill="1" applyBorder="1" applyAlignment="1">
      <alignment horizontal="left" vertical="center"/>
    </xf>
    <xf numFmtId="0" fontId="5" fillId="0" borderId="43" xfId="0" applyFont="1" applyBorder="1" applyAlignment="1">
      <alignment horizontal="distributed" vertical="center"/>
    </xf>
    <xf numFmtId="38" fontId="5" fillId="6" borderId="29" xfId="2" applyFont="1" applyFill="1" applyBorder="1" applyAlignment="1">
      <alignment vertical="center"/>
    </xf>
    <xf numFmtId="38" fontId="5" fillId="0" borderId="45" xfId="2" applyFont="1" applyBorder="1" applyAlignment="1">
      <alignment vertical="center"/>
    </xf>
    <xf numFmtId="38" fontId="5" fillId="6" borderId="46" xfId="2" applyFont="1" applyFill="1" applyBorder="1" applyAlignment="1">
      <alignment vertical="center"/>
    </xf>
    <xf numFmtId="176" fontId="5" fillId="0" borderId="44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32" fontId="5" fillId="0" borderId="45" xfId="0" applyNumberFormat="1" applyFont="1" applyBorder="1" applyAlignment="1">
      <alignment vertical="center"/>
    </xf>
    <xf numFmtId="32" fontId="0" fillId="0" borderId="46" xfId="0" applyNumberFormat="1" applyBorder="1" applyAlignment="1">
      <alignment vertical="center"/>
    </xf>
    <xf numFmtId="0" fontId="0" fillId="0" borderId="47" xfId="0" applyBorder="1" applyAlignment="1">
      <alignment vertical="center" shrinkToFit="1"/>
    </xf>
    <xf numFmtId="177" fontId="5" fillId="0" borderId="44" xfId="0" applyNumberFormat="1" applyFont="1" applyBorder="1" applyAlignment="1">
      <alignment vertical="center"/>
    </xf>
    <xf numFmtId="10" fontId="5" fillId="6" borderId="29" xfId="0" applyNumberFormat="1" applyFont="1" applyFill="1" applyBorder="1" applyAlignment="1">
      <alignment vertical="center"/>
    </xf>
    <xf numFmtId="0" fontId="5" fillId="0" borderId="28" xfId="0" applyFont="1" applyBorder="1" applyAlignment="1">
      <alignment vertical="center" shrinkToFit="1"/>
    </xf>
    <xf numFmtId="2" fontId="5" fillId="0" borderId="2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5" fillId="6" borderId="12" xfId="2" applyNumberFormat="1" applyFont="1" applyFill="1" applyBorder="1" applyAlignment="1">
      <alignment vertical="center"/>
    </xf>
    <xf numFmtId="38" fontId="5" fillId="11" borderId="50" xfId="2" applyFont="1" applyFill="1" applyBorder="1" applyAlignment="1">
      <alignment horizontal="center" vertical="center"/>
    </xf>
    <xf numFmtId="38" fontId="5" fillId="0" borderId="0" xfId="2" applyFont="1" applyBorder="1" applyAlignment="1" applyProtection="1">
      <alignment vertical="center"/>
      <protection locked="0"/>
    </xf>
    <xf numFmtId="38" fontId="5" fillId="0" borderId="13" xfId="2" applyFont="1" applyBorder="1" applyAlignment="1" applyProtection="1">
      <alignment vertical="center"/>
      <protection locked="0"/>
    </xf>
    <xf numFmtId="38" fontId="5" fillId="0" borderId="13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31" xfId="2" applyFont="1" applyBorder="1" applyAlignment="1">
      <alignment vertical="center"/>
    </xf>
    <xf numFmtId="38" fontId="5" fillId="7" borderId="13" xfId="2" applyFont="1" applyFill="1" applyBorder="1" applyAlignment="1">
      <alignment vertical="center"/>
    </xf>
    <xf numFmtId="38" fontId="5" fillId="0" borderId="47" xfId="2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11" borderId="5" xfId="0" applyFont="1" applyFill="1" applyBorder="1" applyAlignment="1">
      <alignment horizontal="center" vertical="center" shrinkToFit="1"/>
    </xf>
    <xf numFmtId="0" fontId="0" fillId="11" borderId="34" xfId="0" applyFill="1" applyBorder="1" applyAlignment="1">
      <alignment vertical="center" shrinkToFit="1"/>
    </xf>
    <xf numFmtId="0" fontId="5" fillId="11" borderId="5" xfId="0" applyFont="1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5" fillId="11" borderId="48" xfId="0" applyFont="1" applyFill="1" applyBorder="1" applyAlignment="1">
      <alignment horizontal="center" vertical="center"/>
    </xf>
    <xf numFmtId="0" fontId="5" fillId="11" borderId="49" xfId="0" applyFont="1" applyFill="1" applyBorder="1" applyAlignment="1">
      <alignment horizontal="center" vertical="center"/>
    </xf>
    <xf numFmtId="38" fontId="0" fillId="11" borderId="23" xfId="2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38" fontId="5" fillId="11" borderId="2" xfId="2" applyFont="1" applyFill="1" applyBorder="1" applyAlignment="1">
      <alignment horizontal="center" vertical="center"/>
    </xf>
    <xf numFmtId="176" fontId="5" fillId="11" borderId="2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 shrinkToFit="1"/>
    </xf>
    <xf numFmtId="0" fontId="5" fillId="11" borderId="34" xfId="0" applyFont="1" applyFill="1" applyBorder="1" applyAlignment="1">
      <alignment horizontal="center" vertical="center" wrapText="1" shrinkToFit="1"/>
    </xf>
    <xf numFmtId="0" fontId="0" fillId="11" borderId="34" xfId="0" applyFill="1" applyBorder="1" applyAlignment="1">
      <alignment horizontal="center" vertical="center" shrinkToFit="1"/>
    </xf>
    <xf numFmtId="177" fontId="5" fillId="11" borderId="6" xfId="0" applyNumberFormat="1" applyFont="1" applyFill="1" applyBorder="1" applyAlignment="1">
      <alignment horizontal="center" vertical="center" wrapText="1" shrinkToFit="1"/>
    </xf>
    <xf numFmtId="0" fontId="0" fillId="11" borderId="39" xfId="0" applyFill="1" applyBorder="1" applyAlignment="1">
      <alignment horizontal="center" vertical="center"/>
    </xf>
    <xf numFmtId="176" fontId="5" fillId="11" borderId="7" xfId="0" applyNumberFormat="1" applyFont="1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/>
    </xf>
    <xf numFmtId="32" fontId="5" fillId="11" borderId="2" xfId="0" applyNumberFormat="1" applyFont="1" applyFill="1" applyBorder="1" applyAlignment="1">
      <alignment horizontal="center" vertical="center"/>
    </xf>
    <xf numFmtId="32" fontId="5" fillId="11" borderId="1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99CC"/>
      <color rgb="FFFF99FF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0"/>
  <sheetViews>
    <sheetView tabSelected="1" view="pageBreakPreview" zoomScale="115" zoomScaleNormal="90" zoomScaleSheet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8" customHeight="1" x14ac:dyDescent="0.15"/>
  <cols>
    <col min="1" max="1" width="12.625" style="6" customWidth="1"/>
    <col min="2" max="2" width="30.625" style="4" customWidth="1"/>
    <col min="3" max="8" width="10.625" style="5" customWidth="1"/>
    <col min="9" max="11" width="10.625" style="3" customWidth="1"/>
    <col min="12" max="13" width="9" style="4"/>
    <col min="14" max="14" width="10.625" style="7" customWidth="1"/>
    <col min="15" max="15" width="11.25" style="7" customWidth="1"/>
    <col min="16" max="17" width="9" style="4"/>
    <col min="18" max="18" width="9" style="2"/>
    <col min="19" max="19" width="9" style="3"/>
    <col min="20" max="20" width="16.375" style="1" bestFit="1" customWidth="1"/>
    <col min="23" max="16384" width="9" style="4"/>
  </cols>
  <sheetData>
    <row r="1" spans="1:20" ht="20.100000000000001" customHeight="1" x14ac:dyDescent="0.15">
      <c r="A1" s="230" t="s">
        <v>63</v>
      </c>
      <c r="B1" s="232" t="s">
        <v>32</v>
      </c>
      <c r="C1" s="236" t="s">
        <v>73</v>
      </c>
      <c r="D1" s="237"/>
      <c r="E1" s="238"/>
      <c r="F1" s="239" t="s">
        <v>13</v>
      </c>
      <c r="G1" s="237"/>
      <c r="H1" s="238"/>
      <c r="I1" s="240" t="s">
        <v>14</v>
      </c>
      <c r="J1" s="237"/>
      <c r="K1" s="238"/>
      <c r="L1" s="234" t="s">
        <v>33</v>
      </c>
      <c r="M1" s="241" t="s">
        <v>64</v>
      </c>
      <c r="N1" s="248" t="s">
        <v>15</v>
      </c>
      <c r="O1" s="249"/>
      <c r="P1" s="250" t="s">
        <v>9</v>
      </c>
      <c r="Q1" s="238"/>
      <c r="R1" s="244" t="s">
        <v>68</v>
      </c>
      <c r="S1" s="246" t="s">
        <v>67</v>
      </c>
      <c r="T1" s="230" t="s">
        <v>19</v>
      </c>
    </row>
    <row r="2" spans="1:20" ht="20.100000000000001" customHeight="1" thickBot="1" x14ac:dyDescent="0.2">
      <c r="A2" s="231"/>
      <c r="B2" s="233"/>
      <c r="C2" s="221" t="s">
        <v>0</v>
      </c>
      <c r="D2" s="172" t="s">
        <v>1</v>
      </c>
      <c r="E2" s="173" t="s">
        <v>2</v>
      </c>
      <c r="F2" s="171" t="s">
        <v>0</v>
      </c>
      <c r="G2" s="172" t="s">
        <v>1</v>
      </c>
      <c r="H2" s="173" t="s">
        <v>2</v>
      </c>
      <c r="I2" s="174" t="s">
        <v>0</v>
      </c>
      <c r="J2" s="175" t="s">
        <v>1</v>
      </c>
      <c r="K2" s="176" t="s">
        <v>2</v>
      </c>
      <c r="L2" s="235"/>
      <c r="M2" s="242"/>
      <c r="N2" s="177" t="s">
        <v>34</v>
      </c>
      <c r="O2" s="178" t="s">
        <v>35</v>
      </c>
      <c r="P2" s="179" t="s">
        <v>10</v>
      </c>
      <c r="Q2" s="179" t="s">
        <v>11</v>
      </c>
      <c r="R2" s="245"/>
      <c r="S2" s="247"/>
      <c r="T2" s="243"/>
    </row>
    <row r="3" spans="1:20" ht="17.45" customHeight="1" thickTop="1" x14ac:dyDescent="0.15">
      <c r="A3" s="168">
        <v>21663</v>
      </c>
      <c r="B3" s="37" t="s">
        <v>36</v>
      </c>
      <c r="C3" s="222">
        <v>3745</v>
      </c>
      <c r="D3" s="170">
        <v>2675</v>
      </c>
      <c r="E3" s="40">
        <f>+C3+D3</f>
        <v>6420</v>
      </c>
      <c r="F3" s="169">
        <v>3143</v>
      </c>
      <c r="G3" s="170">
        <v>1926</v>
      </c>
      <c r="H3" s="40">
        <f t="shared" ref="H3:H61" si="0">IF(F3="無投票","  ",F3+G3)</f>
        <v>5069</v>
      </c>
      <c r="I3" s="41">
        <f t="shared" ref="I3:I66" si="1">ROUND(F3/C3*100,2)</f>
        <v>83.93</v>
      </c>
      <c r="J3" s="42">
        <f t="shared" ref="J3:J66" si="2">ROUND(G3/D3*100,2)</f>
        <v>72</v>
      </c>
      <c r="K3" s="136">
        <f t="shared" ref="K3:K66" si="3">ROUND(H3/E3*100,2)</f>
        <v>78.959999999999994</v>
      </c>
      <c r="L3" s="208">
        <v>1</v>
      </c>
      <c r="M3" s="45"/>
      <c r="N3" s="115"/>
      <c r="O3" s="44"/>
      <c r="P3" s="45"/>
      <c r="Q3" s="43" t="s">
        <v>37</v>
      </c>
      <c r="R3" s="8"/>
      <c r="S3" s="63"/>
      <c r="T3" s="9"/>
    </row>
    <row r="4" spans="1:20" ht="17.45" customHeight="1" x14ac:dyDescent="0.15">
      <c r="A4" s="75">
        <v>21663</v>
      </c>
      <c r="B4" s="10" t="s">
        <v>38</v>
      </c>
      <c r="C4" s="223">
        <v>3745</v>
      </c>
      <c r="D4" s="12">
        <v>2675</v>
      </c>
      <c r="E4" s="13">
        <f t="shared" ref="E4:E67" si="4">+C4+D4</f>
        <v>6420</v>
      </c>
      <c r="F4" s="11">
        <v>3143</v>
      </c>
      <c r="G4" s="12">
        <v>1926</v>
      </c>
      <c r="H4" s="13">
        <f t="shared" si="0"/>
        <v>5069</v>
      </c>
      <c r="I4" s="14">
        <f t="shared" si="1"/>
        <v>83.93</v>
      </c>
      <c r="J4" s="15">
        <f t="shared" si="2"/>
        <v>72</v>
      </c>
      <c r="K4" s="134">
        <f t="shared" si="3"/>
        <v>78.959999999999994</v>
      </c>
      <c r="L4" s="181">
        <v>4</v>
      </c>
      <c r="M4" s="16"/>
      <c r="N4" s="17"/>
      <c r="O4" s="18"/>
      <c r="P4" s="16"/>
      <c r="Q4" s="19" t="s">
        <v>37</v>
      </c>
      <c r="R4" s="20"/>
      <c r="S4" s="64"/>
      <c r="T4" s="21"/>
    </row>
    <row r="5" spans="1:20" ht="17.45" customHeight="1" x14ac:dyDescent="0.15">
      <c r="A5" s="76">
        <v>21670</v>
      </c>
      <c r="B5" s="22" t="s">
        <v>39</v>
      </c>
      <c r="C5" s="223">
        <v>3913</v>
      </c>
      <c r="D5" s="12">
        <v>2732</v>
      </c>
      <c r="E5" s="13">
        <f t="shared" si="4"/>
        <v>6645</v>
      </c>
      <c r="F5" s="11">
        <v>3347</v>
      </c>
      <c r="G5" s="12">
        <v>2463</v>
      </c>
      <c r="H5" s="13">
        <f t="shared" si="0"/>
        <v>5810</v>
      </c>
      <c r="I5" s="14">
        <f t="shared" si="1"/>
        <v>85.54</v>
      </c>
      <c r="J5" s="15">
        <f t="shared" si="2"/>
        <v>90.15</v>
      </c>
      <c r="K5" s="134">
        <f t="shared" si="3"/>
        <v>87.43</v>
      </c>
      <c r="L5" s="181">
        <v>1</v>
      </c>
      <c r="M5" s="16"/>
      <c r="N5" s="17"/>
      <c r="O5" s="18"/>
      <c r="P5" s="19" t="s">
        <v>40</v>
      </c>
      <c r="Q5" s="19" t="s">
        <v>40</v>
      </c>
      <c r="R5" s="20"/>
      <c r="S5" s="64"/>
      <c r="T5" s="21"/>
    </row>
    <row r="6" spans="1:20" ht="17.45" customHeight="1" x14ac:dyDescent="0.15">
      <c r="A6" s="77">
        <v>21670</v>
      </c>
      <c r="B6" s="23" t="s">
        <v>41</v>
      </c>
      <c r="C6" s="223">
        <v>3913</v>
      </c>
      <c r="D6" s="12">
        <v>2732</v>
      </c>
      <c r="E6" s="13">
        <f t="shared" si="4"/>
        <v>6645</v>
      </c>
      <c r="F6" s="11">
        <v>3347</v>
      </c>
      <c r="G6" s="12">
        <v>2463</v>
      </c>
      <c r="H6" s="13">
        <f t="shared" si="0"/>
        <v>5810</v>
      </c>
      <c r="I6" s="14">
        <f t="shared" si="1"/>
        <v>85.54</v>
      </c>
      <c r="J6" s="15">
        <f t="shared" si="2"/>
        <v>90.15</v>
      </c>
      <c r="K6" s="134">
        <f t="shared" si="3"/>
        <v>87.43</v>
      </c>
      <c r="L6" s="181">
        <v>22</v>
      </c>
      <c r="M6" s="16"/>
      <c r="N6" s="17"/>
      <c r="O6" s="18"/>
      <c r="P6" s="19" t="s">
        <v>40</v>
      </c>
      <c r="Q6" s="19" t="s">
        <v>40</v>
      </c>
      <c r="R6" s="20"/>
      <c r="S6" s="64"/>
      <c r="T6" s="21"/>
    </row>
    <row r="7" spans="1:20" ht="17.45" customHeight="1" x14ac:dyDescent="0.15">
      <c r="A7" s="75">
        <v>21703</v>
      </c>
      <c r="B7" s="10" t="s">
        <v>42</v>
      </c>
      <c r="C7" s="223">
        <v>3768</v>
      </c>
      <c r="D7" s="12">
        <v>2704</v>
      </c>
      <c r="E7" s="13">
        <f t="shared" si="4"/>
        <v>6472</v>
      </c>
      <c r="F7" s="11">
        <v>2515</v>
      </c>
      <c r="G7" s="12">
        <v>1025</v>
      </c>
      <c r="H7" s="13">
        <f t="shared" si="0"/>
        <v>3540</v>
      </c>
      <c r="I7" s="14">
        <f t="shared" si="1"/>
        <v>66.75</v>
      </c>
      <c r="J7" s="15">
        <f t="shared" si="2"/>
        <v>37.909999999999997</v>
      </c>
      <c r="K7" s="134">
        <f t="shared" si="3"/>
        <v>54.7</v>
      </c>
      <c r="L7" s="181"/>
      <c r="M7" s="16"/>
      <c r="N7" s="17"/>
      <c r="O7" s="18"/>
      <c r="P7" s="16"/>
      <c r="Q7" s="16">
        <v>58.75</v>
      </c>
      <c r="R7" s="20"/>
      <c r="S7" s="64"/>
      <c r="T7" s="21"/>
    </row>
    <row r="8" spans="1:20" ht="17.45" customHeight="1" x14ac:dyDescent="0.15">
      <c r="A8" s="78">
        <v>22112</v>
      </c>
      <c r="B8" s="24" t="s">
        <v>23</v>
      </c>
      <c r="C8" s="223">
        <v>2132</v>
      </c>
      <c r="D8" s="12">
        <v>2185</v>
      </c>
      <c r="E8" s="13">
        <f t="shared" si="4"/>
        <v>4317</v>
      </c>
      <c r="F8" s="11">
        <v>1802</v>
      </c>
      <c r="G8" s="12">
        <v>1718</v>
      </c>
      <c r="H8" s="13">
        <f t="shared" si="0"/>
        <v>3520</v>
      </c>
      <c r="I8" s="14">
        <f t="shared" si="1"/>
        <v>84.52</v>
      </c>
      <c r="J8" s="15">
        <f t="shared" si="2"/>
        <v>78.63</v>
      </c>
      <c r="K8" s="134">
        <f t="shared" si="3"/>
        <v>81.540000000000006</v>
      </c>
      <c r="L8" s="181"/>
      <c r="M8" s="16"/>
      <c r="N8" s="17"/>
      <c r="O8" s="18"/>
      <c r="P8" s="19" t="s">
        <v>40</v>
      </c>
      <c r="Q8" s="19" t="s">
        <v>40</v>
      </c>
      <c r="R8" s="20"/>
      <c r="S8" s="64"/>
      <c r="T8" s="21"/>
    </row>
    <row r="9" spans="1:20" ht="17.45" customHeight="1" x14ac:dyDescent="0.15">
      <c r="A9" s="75">
        <v>22240</v>
      </c>
      <c r="B9" s="10" t="s">
        <v>29</v>
      </c>
      <c r="C9" s="223">
        <v>3858</v>
      </c>
      <c r="D9" s="12">
        <v>2713</v>
      </c>
      <c r="E9" s="13">
        <f t="shared" si="4"/>
        <v>6571</v>
      </c>
      <c r="F9" s="11">
        <v>2770</v>
      </c>
      <c r="G9" s="12">
        <v>1824</v>
      </c>
      <c r="H9" s="13">
        <f t="shared" si="0"/>
        <v>4594</v>
      </c>
      <c r="I9" s="14">
        <f t="shared" si="1"/>
        <v>71.8</v>
      </c>
      <c r="J9" s="15">
        <f t="shared" si="2"/>
        <v>67.23</v>
      </c>
      <c r="K9" s="134">
        <f t="shared" si="3"/>
        <v>69.91</v>
      </c>
      <c r="L9" s="181"/>
      <c r="M9" s="16"/>
      <c r="N9" s="17"/>
      <c r="O9" s="18"/>
      <c r="P9" s="16"/>
      <c r="Q9" s="16">
        <v>73.510000000000005</v>
      </c>
      <c r="R9" s="20"/>
      <c r="S9" s="64"/>
      <c r="T9" s="21" t="s">
        <v>28</v>
      </c>
    </row>
    <row r="10" spans="1:20" ht="17.45" customHeight="1" x14ac:dyDescent="0.15">
      <c r="A10" s="75">
        <v>22828</v>
      </c>
      <c r="B10" s="10" t="s">
        <v>42</v>
      </c>
      <c r="C10" s="223">
        <v>3456</v>
      </c>
      <c r="D10" s="12">
        <v>2812</v>
      </c>
      <c r="E10" s="13">
        <f t="shared" si="4"/>
        <v>6268</v>
      </c>
      <c r="F10" s="11">
        <v>2401</v>
      </c>
      <c r="G10" s="12">
        <v>1559</v>
      </c>
      <c r="H10" s="13">
        <f t="shared" si="0"/>
        <v>3960</v>
      </c>
      <c r="I10" s="14">
        <f t="shared" si="1"/>
        <v>69.47</v>
      </c>
      <c r="J10" s="15">
        <f t="shared" si="2"/>
        <v>55.44</v>
      </c>
      <c r="K10" s="134">
        <f t="shared" si="3"/>
        <v>63.18</v>
      </c>
      <c r="L10" s="181"/>
      <c r="M10" s="16"/>
      <c r="N10" s="17"/>
      <c r="O10" s="18"/>
      <c r="P10" s="16"/>
      <c r="Q10" s="16">
        <v>68.22</v>
      </c>
      <c r="R10" s="20"/>
      <c r="S10" s="64"/>
      <c r="T10" s="21"/>
    </row>
    <row r="11" spans="1:20" ht="17.45" customHeight="1" x14ac:dyDescent="0.15">
      <c r="A11" s="75">
        <v>23118</v>
      </c>
      <c r="B11" s="10" t="s">
        <v>36</v>
      </c>
      <c r="C11" s="223">
        <v>3426</v>
      </c>
      <c r="D11" s="12">
        <v>2862</v>
      </c>
      <c r="E11" s="13">
        <f t="shared" si="4"/>
        <v>6288</v>
      </c>
      <c r="F11" s="11">
        <v>2849</v>
      </c>
      <c r="G11" s="12">
        <v>2120</v>
      </c>
      <c r="H11" s="13">
        <f t="shared" si="0"/>
        <v>4969</v>
      </c>
      <c r="I11" s="14">
        <f t="shared" si="1"/>
        <v>83.16</v>
      </c>
      <c r="J11" s="15">
        <f t="shared" si="2"/>
        <v>74.069999999999993</v>
      </c>
      <c r="K11" s="134">
        <f t="shared" si="3"/>
        <v>79.02</v>
      </c>
      <c r="L11" s="181"/>
      <c r="M11" s="16"/>
      <c r="N11" s="17"/>
      <c r="O11" s="18"/>
      <c r="P11" s="16"/>
      <c r="Q11" s="19" t="s">
        <v>37</v>
      </c>
      <c r="R11" s="20"/>
      <c r="S11" s="64"/>
      <c r="T11" s="21"/>
    </row>
    <row r="12" spans="1:20" ht="17.45" customHeight="1" x14ac:dyDescent="0.15">
      <c r="A12" s="75">
        <v>23118</v>
      </c>
      <c r="B12" s="10" t="s">
        <v>38</v>
      </c>
      <c r="C12" s="223">
        <v>3426</v>
      </c>
      <c r="D12" s="12">
        <v>2862</v>
      </c>
      <c r="E12" s="13">
        <f t="shared" si="4"/>
        <v>6288</v>
      </c>
      <c r="F12" s="11">
        <v>2849</v>
      </c>
      <c r="G12" s="12">
        <v>2120</v>
      </c>
      <c r="H12" s="13">
        <f t="shared" si="0"/>
        <v>4969</v>
      </c>
      <c r="I12" s="14">
        <f t="shared" si="1"/>
        <v>83.16</v>
      </c>
      <c r="J12" s="15">
        <f t="shared" si="2"/>
        <v>74.069999999999993</v>
      </c>
      <c r="K12" s="134">
        <f t="shared" si="3"/>
        <v>79.02</v>
      </c>
      <c r="L12" s="181"/>
      <c r="M12" s="16"/>
      <c r="N12" s="17"/>
      <c r="O12" s="18"/>
      <c r="P12" s="16"/>
      <c r="Q12" s="19" t="s">
        <v>37</v>
      </c>
      <c r="R12" s="20"/>
      <c r="S12" s="64"/>
      <c r="T12" s="21"/>
    </row>
    <row r="13" spans="1:20" ht="17.45" customHeight="1" x14ac:dyDescent="0.15">
      <c r="A13" s="76">
        <v>23131</v>
      </c>
      <c r="B13" s="22" t="s">
        <v>43</v>
      </c>
      <c r="C13" s="223">
        <v>3485</v>
      </c>
      <c r="D13" s="12">
        <v>2923</v>
      </c>
      <c r="E13" s="13">
        <f t="shared" si="4"/>
        <v>6408</v>
      </c>
      <c r="F13" s="11">
        <v>3025</v>
      </c>
      <c r="G13" s="12">
        <v>2613</v>
      </c>
      <c r="H13" s="13">
        <f t="shared" si="0"/>
        <v>5638</v>
      </c>
      <c r="I13" s="14">
        <f t="shared" si="1"/>
        <v>86.8</v>
      </c>
      <c r="J13" s="15">
        <f t="shared" si="2"/>
        <v>89.39</v>
      </c>
      <c r="K13" s="134">
        <f t="shared" si="3"/>
        <v>87.98</v>
      </c>
      <c r="L13" s="181"/>
      <c r="M13" s="16"/>
      <c r="N13" s="17"/>
      <c r="O13" s="18"/>
      <c r="P13" s="19" t="s">
        <v>40</v>
      </c>
      <c r="Q13" s="19" t="s">
        <v>40</v>
      </c>
      <c r="R13" s="20"/>
      <c r="S13" s="64"/>
      <c r="T13" s="21"/>
    </row>
    <row r="14" spans="1:20" ht="17.45" customHeight="1" x14ac:dyDescent="0.15">
      <c r="A14" s="77">
        <v>23131</v>
      </c>
      <c r="B14" s="23" t="s">
        <v>44</v>
      </c>
      <c r="C14" s="223">
        <v>3485</v>
      </c>
      <c r="D14" s="12">
        <v>2923</v>
      </c>
      <c r="E14" s="13">
        <f t="shared" si="4"/>
        <v>6408</v>
      </c>
      <c r="F14" s="11">
        <v>3025</v>
      </c>
      <c r="G14" s="12">
        <v>2613</v>
      </c>
      <c r="H14" s="13">
        <f t="shared" si="0"/>
        <v>5638</v>
      </c>
      <c r="I14" s="14">
        <f t="shared" si="1"/>
        <v>86.8</v>
      </c>
      <c r="J14" s="15">
        <f t="shared" si="2"/>
        <v>89.39</v>
      </c>
      <c r="K14" s="134">
        <f t="shared" si="3"/>
        <v>87.98</v>
      </c>
      <c r="L14" s="181"/>
      <c r="M14" s="16"/>
      <c r="N14" s="17"/>
      <c r="O14" s="18"/>
      <c r="P14" s="19" t="s">
        <v>40</v>
      </c>
      <c r="Q14" s="19" t="s">
        <v>40</v>
      </c>
      <c r="R14" s="20"/>
      <c r="S14" s="64"/>
      <c r="T14" s="21"/>
    </row>
    <row r="15" spans="1:20" ht="17.45" customHeight="1" x14ac:dyDescent="0.15">
      <c r="A15" s="78">
        <v>23207</v>
      </c>
      <c r="B15" s="24" t="s">
        <v>23</v>
      </c>
      <c r="C15" s="223">
        <v>2121</v>
      </c>
      <c r="D15" s="12">
        <v>2252</v>
      </c>
      <c r="E15" s="13">
        <f t="shared" si="4"/>
        <v>4373</v>
      </c>
      <c r="F15" s="11">
        <v>1708</v>
      </c>
      <c r="G15" s="12">
        <v>1695</v>
      </c>
      <c r="H15" s="13">
        <f t="shared" si="0"/>
        <v>3403</v>
      </c>
      <c r="I15" s="14">
        <f t="shared" si="1"/>
        <v>80.53</v>
      </c>
      <c r="J15" s="15">
        <f t="shared" si="2"/>
        <v>75.27</v>
      </c>
      <c r="K15" s="134">
        <f t="shared" si="3"/>
        <v>77.819999999999993</v>
      </c>
      <c r="L15" s="181"/>
      <c r="M15" s="16"/>
      <c r="N15" s="17"/>
      <c r="O15" s="18"/>
      <c r="P15" s="19" t="s">
        <v>40</v>
      </c>
      <c r="Q15" s="19" t="s">
        <v>40</v>
      </c>
      <c r="R15" s="20"/>
      <c r="S15" s="64"/>
      <c r="T15" s="21"/>
    </row>
    <row r="16" spans="1:20" ht="17.45" customHeight="1" x14ac:dyDescent="0.15">
      <c r="A16" s="75">
        <v>23336</v>
      </c>
      <c r="B16" s="10" t="s">
        <v>29</v>
      </c>
      <c r="C16" s="223">
        <v>3761</v>
      </c>
      <c r="D16" s="12">
        <v>3039</v>
      </c>
      <c r="E16" s="13">
        <f t="shared" si="4"/>
        <v>6800</v>
      </c>
      <c r="F16" s="11">
        <v>2773</v>
      </c>
      <c r="G16" s="12">
        <v>1975</v>
      </c>
      <c r="H16" s="13">
        <f t="shared" si="0"/>
        <v>4748</v>
      </c>
      <c r="I16" s="14">
        <f t="shared" si="1"/>
        <v>73.73</v>
      </c>
      <c r="J16" s="15">
        <f t="shared" si="2"/>
        <v>64.989999999999995</v>
      </c>
      <c r="K16" s="134">
        <f t="shared" si="3"/>
        <v>69.819999999999993</v>
      </c>
      <c r="L16" s="181"/>
      <c r="M16" s="16"/>
      <c r="N16" s="17"/>
      <c r="O16" s="18"/>
      <c r="P16" s="16"/>
      <c r="Q16" s="16">
        <v>71.14</v>
      </c>
      <c r="R16" s="20"/>
      <c r="S16" s="64"/>
      <c r="T16" s="21"/>
    </row>
    <row r="17" spans="1:20" ht="17.45" customHeight="1" x14ac:dyDescent="0.15">
      <c r="A17" s="75">
        <v>23927</v>
      </c>
      <c r="B17" s="10" t="s">
        <v>42</v>
      </c>
      <c r="C17" s="223"/>
      <c r="D17" s="12"/>
      <c r="E17" s="13">
        <f t="shared" si="4"/>
        <v>0</v>
      </c>
      <c r="F17" s="11"/>
      <c r="G17" s="12"/>
      <c r="H17" s="13">
        <f t="shared" si="0"/>
        <v>0</v>
      </c>
      <c r="I17" s="14" t="s">
        <v>45</v>
      </c>
      <c r="J17" s="15" t="s">
        <v>45</v>
      </c>
      <c r="K17" s="134" t="s">
        <v>45</v>
      </c>
      <c r="L17" s="181"/>
      <c r="M17" s="16"/>
      <c r="N17" s="17"/>
      <c r="O17" s="18"/>
      <c r="P17" s="16"/>
      <c r="Q17" s="16">
        <v>67.02</v>
      </c>
      <c r="R17" s="20"/>
      <c r="S17" s="64"/>
      <c r="T17" s="21"/>
    </row>
    <row r="18" spans="1:20" ht="17.45" customHeight="1" x14ac:dyDescent="0.15">
      <c r="A18" s="78">
        <v>24303</v>
      </c>
      <c r="B18" s="24" t="s">
        <v>23</v>
      </c>
      <c r="C18" s="223">
        <v>2120</v>
      </c>
      <c r="D18" s="12">
        <v>2238</v>
      </c>
      <c r="E18" s="13">
        <f t="shared" si="4"/>
        <v>4358</v>
      </c>
      <c r="F18" s="11">
        <v>1579</v>
      </c>
      <c r="G18" s="12">
        <v>1585</v>
      </c>
      <c r="H18" s="13">
        <f t="shared" si="0"/>
        <v>3164</v>
      </c>
      <c r="I18" s="14">
        <f t="shared" si="1"/>
        <v>74.48</v>
      </c>
      <c r="J18" s="15">
        <f t="shared" si="2"/>
        <v>70.819999999999993</v>
      </c>
      <c r="K18" s="134">
        <f t="shared" si="3"/>
        <v>72.599999999999994</v>
      </c>
      <c r="L18" s="181"/>
      <c r="M18" s="16"/>
      <c r="N18" s="25"/>
      <c r="O18" s="18"/>
      <c r="P18" s="19" t="s">
        <v>40</v>
      </c>
      <c r="Q18" s="19" t="s">
        <v>40</v>
      </c>
      <c r="R18" s="20"/>
      <c r="S18" s="64"/>
      <c r="T18" s="21"/>
    </row>
    <row r="19" spans="1:20" ht="17.45" customHeight="1" x14ac:dyDescent="0.15">
      <c r="A19" s="75">
        <v>24501</v>
      </c>
      <c r="B19" s="10" t="s">
        <v>29</v>
      </c>
      <c r="C19" s="223">
        <v>3585</v>
      </c>
      <c r="D19" s="12">
        <v>3127</v>
      </c>
      <c r="E19" s="13">
        <f t="shared" si="4"/>
        <v>6712</v>
      </c>
      <c r="F19" s="11">
        <v>2900</v>
      </c>
      <c r="G19" s="12">
        <v>2344</v>
      </c>
      <c r="H19" s="13">
        <f t="shared" si="0"/>
        <v>5244</v>
      </c>
      <c r="I19" s="14">
        <f t="shared" si="1"/>
        <v>80.89</v>
      </c>
      <c r="J19" s="15">
        <f t="shared" si="2"/>
        <v>74.959999999999994</v>
      </c>
      <c r="K19" s="134">
        <f t="shared" si="3"/>
        <v>78.13</v>
      </c>
      <c r="L19" s="181"/>
      <c r="M19" s="16"/>
      <c r="N19" s="17"/>
      <c r="O19" s="18"/>
      <c r="P19" s="16"/>
      <c r="Q19" s="16">
        <v>73.989999999999995</v>
      </c>
      <c r="R19" s="20"/>
      <c r="S19" s="64"/>
      <c r="T19" s="21"/>
    </row>
    <row r="20" spans="1:20" ht="17.45" customHeight="1" x14ac:dyDescent="0.15">
      <c r="A20" s="75">
        <v>24577</v>
      </c>
      <c r="B20" s="10" t="s">
        <v>36</v>
      </c>
      <c r="C20" s="223">
        <v>3726</v>
      </c>
      <c r="D20" s="12">
        <v>3212</v>
      </c>
      <c r="E20" s="13">
        <f t="shared" si="4"/>
        <v>6938</v>
      </c>
      <c r="F20" s="11">
        <v>2862</v>
      </c>
      <c r="G20" s="12">
        <v>2000</v>
      </c>
      <c r="H20" s="13">
        <f t="shared" si="0"/>
        <v>4862</v>
      </c>
      <c r="I20" s="14">
        <f t="shared" si="1"/>
        <v>76.81</v>
      </c>
      <c r="J20" s="15">
        <f t="shared" si="2"/>
        <v>62.27</v>
      </c>
      <c r="K20" s="134">
        <f t="shared" si="3"/>
        <v>70.08</v>
      </c>
      <c r="L20" s="181"/>
      <c r="M20" s="16"/>
      <c r="N20" s="17"/>
      <c r="O20" s="18"/>
      <c r="P20" s="16"/>
      <c r="Q20" s="19" t="s">
        <v>37</v>
      </c>
      <c r="R20" s="20"/>
      <c r="S20" s="64"/>
      <c r="T20" s="21"/>
    </row>
    <row r="21" spans="1:20" ht="17.45" customHeight="1" x14ac:dyDescent="0.15">
      <c r="A21" s="75">
        <v>24577</v>
      </c>
      <c r="B21" s="10" t="s">
        <v>46</v>
      </c>
      <c r="C21" s="223">
        <v>3726</v>
      </c>
      <c r="D21" s="12">
        <v>3212</v>
      </c>
      <c r="E21" s="13">
        <f t="shared" si="4"/>
        <v>6938</v>
      </c>
      <c r="F21" s="11">
        <v>2862</v>
      </c>
      <c r="G21" s="12">
        <v>2000</v>
      </c>
      <c r="H21" s="13">
        <f t="shared" si="0"/>
        <v>4862</v>
      </c>
      <c r="I21" s="14">
        <f t="shared" si="1"/>
        <v>76.81</v>
      </c>
      <c r="J21" s="15">
        <f t="shared" si="2"/>
        <v>62.27</v>
      </c>
      <c r="K21" s="134">
        <f t="shared" si="3"/>
        <v>70.08</v>
      </c>
      <c r="L21" s="181"/>
      <c r="M21" s="16"/>
      <c r="N21" s="17"/>
      <c r="O21" s="18"/>
      <c r="P21" s="16"/>
      <c r="Q21" s="19" t="s">
        <v>37</v>
      </c>
      <c r="R21" s="20"/>
      <c r="S21" s="64"/>
      <c r="T21" s="21"/>
    </row>
    <row r="22" spans="1:20" ht="17.45" customHeight="1" x14ac:dyDescent="0.15">
      <c r="A22" s="76">
        <v>24590</v>
      </c>
      <c r="B22" s="22" t="s">
        <v>39</v>
      </c>
      <c r="C22" s="223">
        <v>3562</v>
      </c>
      <c r="D22" s="12">
        <v>3156</v>
      </c>
      <c r="E22" s="13">
        <f t="shared" si="4"/>
        <v>6718</v>
      </c>
      <c r="F22" s="11">
        <v>3271</v>
      </c>
      <c r="G22" s="12">
        <v>2690</v>
      </c>
      <c r="H22" s="13">
        <f t="shared" si="0"/>
        <v>5961</v>
      </c>
      <c r="I22" s="14">
        <f t="shared" si="1"/>
        <v>91.83</v>
      </c>
      <c r="J22" s="15">
        <f t="shared" si="2"/>
        <v>85.23</v>
      </c>
      <c r="K22" s="134">
        <f t="shared" si="3"/>
        <v>88.73</v>
      </c>
      <c r="L22" s="181"/>
      <c r="M22" s="16"/>
      <c r="N22" s="17"/>
      <c r="O22" s="18"/>
      <c r="P22" s="19" t="s">
        <v>40</v>
      </c>
      <c r="Q22" s="19" t="s">
        <v>40</v>
      </c>
      <c r="R22" s="20"/>
      <c r="S22" s="64"/>
      <c r="T22" s="21"/>
    </row>
    <row r="23" spans="1:20" ht="17.45" customHeight="1" x14ac:dyDescent="0.15">
      <c r="A23" s="77">
        <v>24590</v>
      </c>
      <c r="B23" s="23" t="s">
        <v>41</v>
      </c>
      <c r="C23" s="223">
        <v>3562</v>
      </c>
      <c r="D23" s="12">
        <v>3156</v>
      </c>
      <c r="E23" s="13">
        <f t="shared" si="4"/>
        <v>6718</v>
      </c>
      <c r="F23" s="11">
        <v>3271</v>
      </c>
      <c r="G23" s="12">
        <v>2690</v>
      </c>
      <c r="H23" s="13">
        <f t="shared" si="0"/>
        <v>5961</v>
      </c>
      <c r="I23" s="14">
        <f t="shared" si="1"/>
        <v>91.83</v>
      </c>
      <c r="J23" s="15">
        <f t="shared" si="2"/>
        <v>85.23</v>
      </c>
      <c r="K23" s="134">
        <f t="shared" si="3"/>
        <v>88.73</v>
      </c>
      <c r="L23" s="181"/>
      <c r="M23" s="16"/>
      <c r="N23" s="17"/>
      <c r="O23" s="18"/>
      <c r="P23" s="19" t="s">
        <v>40</v>
      </c>
      <c r="Q23" s="19" t="s">
        <v>40</v>
      </c>
      <c r="R23" s="20"/>
      <c r="S23" s="64"/>
      <c r="T23" s="21"/>
    </row>
    <row r="24" spans="1:20" ht="17.45" customHeight="1" x14ac:dyDescent="0.15">
      <c r="A24" s="75">
        <v>24998</v>
      </c>
      <c r="B24" s="10" t="s">
        <v>47</v>
      </c>
      <c r="C24" s="223">
        <v>3882</v>
      </c>
      <c r="D24" s="12">
        <v>3331</v>
      </c>
      <c r="E24" s="13">
        <f t="shared" si="4"/>
        <v>7213</v>
      </c>
      <c r="F24" s="11">
        <v>2170</v>
      </c>
      <c r="G24" s="12">
        <v>1490</v>
      </c>
      <c r="H24" s="13">
        <f t="shared" si="0"/>
        <v>3660</v>
      </c>
      <c r="I24" s="14">
        <f t="shared" si="1"/>
        <v>55.9</v>
      </c>
      <c r="J24" s="15">
        <f t="shared" si="2"/>
        <v>44.73</v>
      </c>
      <c r="K24" s="134">
        <f t="shared" si="3"/>
        <v>50.74</v>
      </c>
      <c r="L24" s="181"/>
      <c r="M24" s="16"/>
      <c r="N24" s="17"/>
      <c r="O24" s="18"/>
      <c r="P24" s="16"/>
      <c r="Q24" s="16"/>
      <c r="R24" s="20"/>
      <c r="S24" s="64"/>
      <c r="T24" s="21"/>
    </row>
    <row r="25" spans="1:20" ht="17.45" customHeight="1" x14ac:dyDescent="0.15">
      <c r="A25" s="75">
        <v>25026</v>
      </c>
      <c r="B25" s="10" t="s">
        <v>42</v>
      </c>
      <c r="C25" s="223">
        <v>3840</v>
      </c>
      <c r="D25" s="12">
        <v>3375</v>
      </c>
      <c r="E25" s="13">
        <f t="shared" si="4"/>
        <v>7215</v>
      </c>
      <c r="F25" s="11">
        <v>2803</v>
      </c>
      <c r="G25" s="12">
        <v>2196</v>
      </c>
      <c r="H25" s="13">
        <f t="shared" si="0"/>
        <v>4999</v>
      </c>
      <c r="I25" s="14">
        <f t="shared" si="1"/>
        <v>72.989999999999995</v>
      </c>
      <c r="J25" s="15">
        <f t="shared" si="2"/>
        <v>65.069999999999993</v>
      </c>
      <c r="K25" s="134">
        <f t="shared" si="3"/>
        <v>69.290000000000006</v>
      </c>
      <c r="L25" s="181"/>
      <c r="M25" s="16"/>
      <c r="N25" s="17"/>
      <c r="O25" s="18"/>
      <c r="P25" s="16"/>
      <c r="Q25" s="16">
        <v>68.94</v>
      </c>
      <c r="R25" s="20"/>
      <c r="S25" s="64"/>
      <c r="T25" s="21"/>
    </row>
    <row r="26" spans="1:20" ht="17.45" customHeight="1" x14ac:dyDescent="0.15">
      <c r="A26" s="78">
        <v>25399</v>
      </c>
      <c r="B26" s="24" t="s">
        <v>23</v>
      </c>
      <c r="C26" s="223">
        <v>2152</v>
      </c>
      <c r="D26" s="12">
        <v>2296</v>
      </c>
      <c r="E26" s="13">
        <f t="shared" si="4"/>
        <v>4448</v>
      </c>
      <c r="F26" s="11">
        <v>1729</v>
      </c>
      <c r="G26" s="12">
        <v>1768</v>
      </c>
      <c r="H26" s="13">
        <f t="shared" si="0"/>
        <v>3497</v>
      </c>
      <c r="I26" s="14">
        <f t="shared" si="1"/>
        <v>80.34</v>
      </c>
      <c r="J26" s="15">
        <f t="shared" si="2"/>
        <v>77</v>
      </c>
      <c r="K26" s="134">
        <f t="shared" si="3"/>
        <v>78.62</v>
      </c>
      <c r="L26" s="181"/>
      <c r="M26" s="16"/>
      <c r="N26" s="17"/>
      <c r="O26" s="18"/>
      <c r="P26" s="19" t="s">
        <v>40</v>
      </c>
      <c r="Q26" s="19" t="s">
        <v>40</v>
      </c>
      <c r="R26" s="20"/>
      <c r="S26" s="64"/>
      <c r="T26" s="21"/>
    </row>
    <row r="27" spans="1:20" ht="17.45" customHeight="1" x14ac:dyDescent="0.15">
      <c r="A27" s="75">
        <v>25564</v>
      </c>
      <c r="B27" s="10" t="s">
        <v>29</v>
      </c>
      <c r="C27" s="223">
        <v>4048</v>
      </c>
      <c r="D27" s="12">
        <v>3500</v>
      </c>
      <c r="E27" s="13">
        <f t="shared" si="4"/>
        <v>7548</v>
      </c>
      <c r="F27" s="11">
        <v>2776</v>
      </c>
      <c r="G27" s="12">
        <v>2111</v>
      </c>
      <c r="H27" s="13">
        <f t="shared" si="0"/>
        <v>4887</v>
      </c>
      <c r="I27" s="14">
        <f t="shared" si="1"/>
        <v>68.58</v>
      </c>
      <c r="J27" s="15">
        <f t="shared" si="2"/>
        <v>60.31</v>
      </c>
      <c r="K27" s="134">
        <f t="shared" si="3"/>
        <v>64.75</v>
      </c>
      <c r="L27" s="181"/>
      <c r="M27" s="16"/>
      <c r="N27" s="17"/>
      <c r="O27" s="18"/>
      <c r="P27" s="16"/>
      <c r="Q27" s="16">
        <v>68.510000000000005</v>
      </c>
      <c r="R27" s="20"/>
      <c r="S27" s="64"/>
      <c r="T27" s="21"/>
    </row>
    <row r="28" spans="1:20" ht="17.45" customHeight="1" x14ac:dyDescent="0.15">
      <c r="A28" s="75">
        <v>26034</v>
      </c>
      <c r="B28" s="10" t="s">
        <v>36</v>
      </c>
      <c r="C28" s="223">
        <v>4427</v>
      </c>
      <c r="D28" s="12">
        <v>3657</v>
      </c>
      <c r="E28" s="13">
        <f t="shared" si="4"/>
        <v>8084</v>
      </c>
      <c r="F28" s="11">
        <v>3336</v>
      </c>
      <c r="G28" s="12">
        <v>2793</v>
      </c>
      <c r="H28" s="13">
        <f t="shared" si="0"/>
        <v>6129</v>
      </c>
      <c r="I28" s="14">
        <f t="shared" si="1"/>
        <v>75.36</v>
      </c>
      <c r="J28" s="15">
        <f t="shared" si="2"/>
        <v>76.37</v>
      </c>
      <c r="K28" s="134">
        <f t="shared" si="3"/>
        <v>75.819999999999993</v>
      </c>
      <c r="L28" s="181"/>
      <c r="M28" s="16"/>
      <c r="N28" s="17"/>
      <c r="O28" s="18"/>
      <c r="P28" s="16"/>
      <c r="Q28" s="19" t="s">
        <v>37</v>
      </c>
      <c r="R28" s="20"/>
      <c r="S28" s="64"/>
      <c r="T28" s="21"/>
    </row>
    <row r="29" spans="1:20" ht="17.45" customHeight="1" x14ac:dyDescent="0.15">
      <c r="A29" s="75">
        <v>26034</v>
      </c>
      <c r="B29" s="10" t="s">
        <v>46</v>
      </c>
      <c r="C29" s="223">
        <v>4427</v>
      </c>
      <c r="D29" s="12">
        <v>3657</v>
      </c>
      <c r="E29" s="13">
        <f t="shared" si="4"/>
        <v>8084</v>
      </c>
      <c r="F29" s="11">
        <v>3336</v>
      </c>
      <c r="G29" s="12">
        <v>2793</v>
      </c>
      <c r="H29" s="13">
        <f t="shared" si="0"/>
        <v>6129</v>
      </c>
      <c r="I29" s="14">
        <f t="shared" si="1"/>
        <v>75.36</v>
      </c>
      <c r="J29" s="15">
        <f t="shared" si="2"/>
        <v>76.37</v>
      </c>
      <c r="K29" s="134">
        <f t="shared" si="3"/>
        <v>75.819999999999993</v>
      </c>
      <c r="L29" s="181"/>
      <c r="M29" s="16"/>
      <c r="N29" s="17"/>
      <c r="O29" s="18"/>
      <c r="P29" s="16"/>
      <c r="Q29" s="19" t="s">
        <v>37</v>
      </c>
      <c r="R29" s="20"/>
      <c r="S29" s="64"/>
      <c r="T29" s="21"/>
    </row>
    <row r="30" spans="1:20" ht="17.45" customHeight="1" x14ac:dyDescent="0.15">
      <c r="A30" s="76">
        <v>26048</v>
      </c>
      <c r="B30" s="22" t="s">
        <v>43</v>
      </c>
      <c r="C30" s="223">
        <v>4446</v>
      </c>
      <c r="D30" s="12">
        <v>3679</v>
      </c>
      <c r="E30" s="13">
        <f t="shared" si="4"/>
        <v>8125</v>
      </c>
      <c r="F30" s="11">
        <v>3620</v>
      </c>
      <c r="G30" s="12">
        <v>3174</v>
      </c>
      <c r="H30" s="13">
        <f t="shared" si="0"/>
        <v>6794</v>
      </c>
      <c r="I30" s="14">
        <f t="shared" si="1"/>
        <v>81.42</v>
      </c>
      <c r="J30" s="15">
        <f t="shared" si="2"/>
        <v>86.27</v>
      </c>
      <c r="K30" s="134">
        <f t="shared" si="3"/>
        <v>83.62</v>
      </c>
      <c r="L30" s="181"/>
      <c r="M30" s="16"/>
      <c r="N30" s="17"/>
      <c r="O30" s="18"/>
      <c r="P30" s="19" t="s">
        <v>40</v>
      </c>
      <c r="Q30" s="19" t="s">
        <v>40</v>
      </c>
      <c r="R30" s="20"/>
      <c r="S30" s="64"/>
      <c r="T30" s="21"/>
    </row>
    <row r="31" spans="1:20" ht="17.45" customHeight="1" x14ac:dyDescent="0.15">
      <c r="A31" s="77">
        <v>26048</v>
      </c>
      <c r="B31" s="23" t="s">
        <v>41</v>
      </c>
      <c r="C31" s="223">
        <v>4446</v>
      </c>
      <c r="D31" s="12">
        <v>3679</v>
      </c>
      <c r="E31" s="13">
        <f t="shared" si="4"/>
        <v>8125</v>
      </c>
      <c r="F31" s="11">
        <v>3620</v>
      </c>
      <c r="G31" s="12">
        <v>3174</v>
      </c>
      <c r="H31" s="13">
        <f t="shared" si="0"/>
        <v>6794</v>
      </c>
      <c r="I31" s="14">
        <f t="shared" si="1"/>
        <v>81.42</v>
      </c>
      <c r="J31" s="15">
        <f t="shared" si="2"/>
        <v>86.27</v>
      </c>
      <c r="K31" s="134">
        <f t="shared" si="3"/>
        <v>83.62</v>
      </c>
      <c r="L31" s="181"/>
      <c r="M31" s="16"/>
      <c r="N31" s="17"/>
      <c r="O31" s="18"/>
      <c r="P31" s="19" t="s">
        <v>40</v>
      </c>
      <c r="Q31" s="19" t="s">
        <v>40</v>
      </c>
      <c r="R31" s="20"/>
      <c r="S31" s="64"/>
      <c r="T31" s="21"/>
    </row>
    <row r="32" spans="1:20" ht="17.45" customHeight="1" x14ac:dyDescent="0.15">
      <c r="A32" s="75">
        <v>26111</v>
      </c>
      <c r="B32" s="10" t="s">
        <v>42</v>
      </c>
      <c r="C32" s="223">
        <v>4402</v>
      </c>
      <c r="D32" s="12">
        <v>3629</v>
      </c>
      <c r="E32" s="13">
        <f t="shared" si="4"/>
        <v>8031</v>
      </c>
      <c r="F32" s="11">
        <v>2801</v>
      </c>
      <c r="G32" s="12">
        <v>2065</v>
      </c>
      <c r="H32" s="13">
        <f t="shared" si="0"/>
        <v>4866</v>
      </c>
      <c r="I32" s="14">
        <f t="shared" si="1"/>
        <v>63.63</v>
      </c>
      <c r="J32" s="15">
        <f t="shared" si="2"/>
        <v>56.9</v>
      </c>
      <c r="K32" s="134">
        <f t="shared" si="3"/>
        <v>60.59</v>
      </c>
      <c r="L32" s="181"/>
      <c r="M32" s="16"/>
      <c r="N32" s="17"/>
      <c r="O32" s="18"/>
      <c r="P32" s="16"/>
      <c r="Q32" s="16">
        <v>59.24</v>
      </c>
      <c r="R32" s="20"/>
      <c r="S32" s="64"/>
      <c r="T32" s="21"/>
    </row>
    <row r="33" spans="1:20" ht="17.45" customHeight="1" x14ac:dyDescent="0.15">
      <c r="A33" s="78">
        <v>26494</v>
      </c>
      <c r="B33" s="24" t="s">
        <v>23</v>
      </c>
      <c r="C33" s="223">
        <v>2225</v>
      </c>
      <c r="D33" s="12">
        <v>2278</v>
      </c>
      <c r="E33" s="13">
        <f t="shared" si="4"/>
        <v>4503</v>
      </c>
      <c r="F33" s="11">
        <v>1802</v>
      </c>
      <c r="G33" s="12">
        <v>1866</v>
      </c>
      <c r="H33" s="13">
        <f t="shared" si="0"/>
        <v>3668</v>
      </c>
      <c r="I33" s="14">
        <f t="shared" si="1"/>
        <v>80.989999999999995</v>
      </c>
      <c r="J33" s="15">
        <f t="shared" si="2"/>
        <v>81.91</v>
      </c>
      <c r="K33" s="134">
        <f t="shared" si="3"/>
        <v>81.459999999999994</v>
      </c>
      <c r="L33" s="181"/>
      <c r="M33" s="16"/>
      <c r="N33" s="17"/>
      <c r="O33" s="18"/>
      <c r="P33" s="19" t="s">
        <v>40</v>
      </c>
      <c r="Q33" s="19" t="s">
        <v>40</v>
      </c>
      <c r="R33" s="20"/>
      <c r="S33" s="64"/>
      <c r="T33" s="21"/>
    </row>
    <row r="34" spans="1:20" ht="17.45" customHeight="1" x14ac:dyDescent="0.15">
      <c r="A34" s="75">
        <v>26643</v>
      </c>
      <c r="B34" s="10" t="s">
        <v>29</v>
      </c>
      <c r="C34" s="223">
        <v>4794</v>
      </c>
      <c r="D34" s="12">
        <v>3936</v>
      </c>
      <c r="E34" s="13">
        <f t="shared" si="4"/>
        <v>8730</v>
      </c>
      <c r="F34" s="11">
        <v>3387</v>
      </c>
      <c r="G34" s="12">
        <v>2655</v>
      </c>
      <c r="H34" s="13">
        <f t="shared" si="0"/>
        <v>6042</v>
      </c>
      <c r="I34" s="14">
        <f t="shared" si="1"/>
        <v>70.650000000000006</v>
      </c>
      <c r="J34" s="15">
        <f t="shared" si="2"/>
        <v>67.45</v>
      </c>
      <c r="K34" s="134">
        <f t="shared" si="3"/>
        <v>69.209999999999994</v>
      </c>
      <c r="L34" s="181"/>
      <c r="M34" s="16"/>
      <c r="N34" s="17"/>
      <c r="O34" s="18"/>
      <c r="P34" s="16"/>
      <c r="Q34" s="16">
        <v>71.760000000000005</v>
      </c>
      <c r="R34" s="20"/>
      <c r="S34" s="64"/>
      <c r="T34" s="21"/>
    </row>
    <row r="35" spans="1:20" ht="17.45" customHeight="1" x14ac:dyDescent="0.15">
      <c r="A35" s="75">
        <v>27217</v>
      </c>
      <c r="B35" s="10" t="s">
        <v>48</v>
      </c>
      <c r="C35" s="223">
        <v>5271</v>
      </c>
      <c r="D35" s="12">
        <v>4423</v>
      </c>
      <c r="E35" s="13">
        <f t="shared" si="4"/>
        <v>9694</v>
      </c>
      <c r="F35" s="11">
        <v>3897</v>
      </c>
      <c r="G35" s="12">
        <v>3015</v>
      </c>
      <c r="H35" s="13">
        <f t="shared" si="0"/>
        <v>6912</v>
      </c>
      <c r="I35" s="14">
        <f t="shared" si="1"/>
        <v>73.930000000000007</v>
      </c>
      <c r="J35" s="15">
        <f t="shared" si="2"/>
        <v>68.17</v>
      </c>
      <c r="K35" s="134">
        <f t="shared" si="3"/>
        <v>71.3</v>
      </c>
      <c r="L35" s="181"/>
      <c r="M35" s="16"/>
      <c r="N35" s="17" t="s">
        <v>4</v>
      </c>
      <c r="O35" s="18" t="s">
        <v>5</v>
      </c>
      <c r="P35" s="16"/>
      <c r="Q35" s="16"/>
      <c r="R35" s="20"/>
      <c r="S35" s="64"/>
      <c r="T35" s="21"/>
    </row>
    <row r="36" spans="1:20" ht="17.45" customHeight="1" x14ac:dyDescent="0.15">
      <c r="A36" s="75">
        <v>27217</v>
      </c>
      <c r="B36" s="10" t="s">
        <v>49</v>
      </c>
      <c r="C36" s="223">
        <v>5271</v>
      </c>
      <c r="D36" s="12">
        <v>4423</v>
      </c>
      <c r="E36" s="13">
        <f t="shared" si="4"/>
        <v>9694</v>
      </c>
      <c r="F36" s="11">
        <v>3895</v>
      </c>
      <c r="G36" s="12">
        <v>3015</v>
      </c>
      <c r="H36" s="13">
        <f t="shared" si="0"/>
        <v>6910</v>
      </c>
      <c r="I36" s="14">
        <f t="shared" si="1"/>
        <v>73.89</v>
      </c>
      <c r="J36" s="15">
        <f t="shared" si="2"/>
        <v>68.17</v>
      </c>
      <c r="K36" s="134">
        <f t="shared" si="3"/>
        <v>71.28</v>
      </c>
      <c r="L36" s="181"/>
      <c r="M36" s="16"/>
      <c r="N36" s="17" t="s">
        <v>4</v>
      </c>
      <c r="O36" s="18" t="s">
        <v>5</v>
      </c>
      <c r="P36" s="16"/>
      <c r="Q36" s="16"/>
      <c r="R36" s="20"/>
      <c r="S36" s="64"/>
      <c r="T36" s="21"/>
    </row>
    <row r="37" spans="1:20" ht="17.45" customHeight="1" x14ac:dyDescent="0.15">
      <c r="A37" s="75">
        <v>27497</v>
      </c>
      <c r="B37" s="10" t="s">
        <v>36</v>
      </c>
      <c r="C37" s="223">
        <v>5268</v>
      </c>
      <c r="D37" s="12">
        <v>4624</v>
      </c>
      <c r="E37" s="13">
        <f t="shared" si="4"/>
        <v>9892</v>
      </c>
      <c r="F37" s="11">
        <v>4382</v>
      </c>
      <c r="G37" s="12">
        <v>3609</v>
      </c>
      <c r="H37" s="13">
        <f t="shared" si="0"/>
        <v>7991</v>
      </c>
      <c r="I37" s="14">
        <f t="shared" si="1"/>
        <v>83.18</v>
      </c>
      <c r="J37" s="15">
        <f t="shared" si="2"/>
        <v>78.05</v>
      </c>
      <c r="K37" s="134">
        <f t="shared" si="3"/>
        <v>80.78</v>
      </c>
      <c r="L37" s="181"/>
      <c r="M37" s="16"/>
      <c r="N37" s="17"/>
      <c r="O37" s="18"/>
      <c r="P37" s="16"/>
      <c r="Q37" s="19" t="s">
        <v>37</v>
      </c>
      <c r="R37" s="20"/>
      <c r="S37" s="64"/>
      <c r="T37" s="21"/>
    </row>
    <row r="38" spans="1:20" ht="17.45" customHeight="1" x14ac:dyDescent="0.15">
      <c r="A38" s="75">
        <v>27497</v>
      </c>
      <c r="B38" s="10" t="s">
        <v>46</v>
      </c>
      <c r="C38" s="223">
        <v>5268</v>
      </c>
      <c r="D38" s="12">
        <v>4624</v>
      </c>
      <c r="E38" s="13">
        <f t="shared" si="4"/>
        <v>9892</v>
      </c>
      <c r="F38" s="11">
        <v>4367</v>
      </c>
      <c r="G38" s="12">
        <v>3605</v>
      </c>
      <c r="H38" s="13">
        <f t="shared" si="0"/>
        <v>7972</v>
      </c>
      <c r="I38" s="14">
        <f t="shared" si="1"/>
        <v>82.9</v>
      </c>
      <c r="J38" s="15">
        <f t="shared" si="2"/>
        <v>77.959999999999994</v>
      </c>
      <c r="K38" s="134">
        <f t="shared" si="3"/>
        <v>80.59</v>
      </c>
      <c r="L38" s="181"/>
      <c r="M38" s="16"/>
      <c r="N38" s="17"/>
      <c r="O38" s="18"/>
      <c r="P38" s="16"/>
      <c r="Q38" s="19" t="s">
        <v>37</v>
      </c>
      <c r="R38" s="20"/>
      <c r="S38" s="64"/>
      <c r="T38" s="21"/>
    </row>
    <row r="39" spans="1:20" ht="17.45" customHeight="1" x14ac:dyDescent="0.15">
      <c r="A39" s="76">
        <v>27511</v>
      </c>
      <c r="B39" s="22" t="s">
        <v>43</v>
      </c>
      <c r="C39" s="223">
        <v>5222</v>
      </c>
      <c r="D39" s="12">
        <v>4610</v>
      </c>
      <c r="E39" s="13">
        <f t="shared" si="4"/>
        <v>9832</v>
      </c>
      <c r="F39" s="11">
        <v>4545</v>
      </c>
      <c r="G39" s="12">
        <v>4053</v>
      </c>
      <c r="H39" s="13">
        <f t="shared" si="0"/>
        <v>8598</v>
      </c>
      <c r="I39" s="14">
        <f t="shared" si="1"/>
        <v>87.04</v>
      </c>
      <c r="J39" s="15">
        <f t="shared" si="2"/>
        <v>87.92</v>
      </c>
      <c r="K39" s="134">
        <f t="shared" si="3"/>
        <v>87.45</v>
      </c>
      <c r="L39" s="181"/>
      <c r="M39" s="16"/>
      <c r="N39" s="17"/>
      <c r="O39" s="18"/>
      <c r="P39" s="19" t="s">
        <v>40</v>
      </c>
      <c r="Q39" s="19" t="s">
        <v>40</v>
      </c>
      <c r="R39" s="20"/>
      <c r="S39" s="64"/>
      <c r="T39" s="21"/>
    </row>
    <row r="40" spans="1:20" ht="17.45" customHeight="1" x14ac:dyDescent="0.15">
      <c r="A40" s="77">
        <v>27511</v>
      </c>
      <c r="B40" s="23" t="s">
        <v>41</v>
      </c>
      <c r="C40" s="223">
        <v>5222</v>
      </c>
      <c r="D40" s="12">
        <v>4610</v>
      </c>
      <c r="E40" s="13">
        <f t="shared" si="4"/>
        <v>9832</v>
      </c>
      <c r="F40" s="11">
        <v>4546</v>
      </c>
      <c r="G40" s="12">
        <v>4050</v>
      </c>
      <c r="H40" s="13">
        <f t="shared" si="0"/>
        <v>8596</v>
      </c>
      <c r="I40" s="14">
        <f t="shared" si="1"/>
        <v>87.05</v>
      </c>
      <c r="J40" s="15">
        <f t="shared" si="2"/>
        <v>87.85</v>
      </c>
      <c r="K40" s="134">
        <f t="shared" si="3"/>
        <v>87.43</v>
      </c>
      <c r="L40" s="181"/>
      <c r="M40" s="16"/>
      <c r="N40" s="17"/>
      <c r="O40" s="18"/>
      <c r="P40" s="19" t="s">
        <v>40</v>
      </c>
      <c r="Q40" s="19" t="s">
        <v>40</v>
      </c>
      <c r="R40" s="20"/>
      <c r="S40" s="64"/>
      <c r="T40" s="21"/>
    </row>
    <row r="41" spans="1:20" ht="17.45" customHeight="1" x14ac:dyDescent="0.15">
      <c r="A41" s="78">
        <v>27590</v>
      </c>
      <c r="B41" s="24" t="s">
        <v>23</v>
      </c>
      <c r="C41" s="223">
        <v>2242</v>
      </c>
      <c r="D41" s="12">
        <v>2326</v>
      </c>
      <c r="E41" s="13">
        <f t="shared" si="4"/>
        <v>4568</v>
      </c>
      <c r="F41" s="11">
        <v>1798</v>
      </c>
      <c r="G41" s="12">
        <v>1869</v>
      </c>
      <c r="H41" s="13">
        <f t="shared" si="0"/>
        <v>3667</v>
      </c>
      <c r="I41" s="14">
        <f t="shared" si="1"/>
        <v>80.2</v>
      </c>
      <c r="J41" s="15">
        <f t="shared" si="2"/>
        <v>80.349999999999994</v>
      </c>
      <c r="K41" s="134">
        <f t="shared" si="3"/>
        <v>80.28</v>
      </c>
      <c r="L41" s="181"/>
      <c r="M41" s="16"/>
      <c r="N41" s="17"/>
      <c r="O41" s="18"/>
      <c r="P41" s="19" t="s">
        <v>40</v>
      </c>
      <c r="Q41" s="19" t="s">
        <v>40</v>
      </c>
      <c r="R41" s="20"/>
      <c r="S41" s="64"/>
      <c r="T41" s="21"/>
    </row>
    <row r="42" spans="1:20" ht="17.45" customHeight="1" x14ac:dyDescent="0.15">
      <c r="A42" s="75">
        <v>28099</v>
      </c>
      <c r="B42" s="10" t="s">
        <v>29</v>
      </c>
      <c r="C42" s="223">
        <v>6017</v>
      </c>
      <c r="D42" s="12">
        <v>5519</v>
      </c>
      <c r="E42" s="13">
        <f t="shared" si="4"/>
        <v>11536</v>
      </c>
      <c r="F42" s="11">
        <v>4754</v>
      </c>
      <c r="G42" s="12">
        <v>4093</v>
      </c>
      <c r="H42" s="13">
        <f t="shared" si="0"/>
        <v>8847</v>
      </c>
      <c r="I42" s="14">
        <f t="shared" si="1"/>
        <v>79.010000000000005</v>
      </c>
      <c r="J42" s="15">
        <f t="shared" si="2"/>
        <v>74.16</v>
      </c>
      <c r="K42" s="134">
        <f t="shared" si="3"/>
        <v>76.69</v>
      </c>
      <c r="L42" s="181"/>
      <c r="M42" s="16"/>
      <c r="N42" s="17"/>
      <c r="O42" s="18"/>
      <c r="P42" s="16">
        <v>76.760000000000005</v>
      </c>
      <c r="Q42" s="16">
        <v>73.45</v>
      </c>
      <c r="R42" s="20"/>
      <c r="S42" s="64"/>
      <c r="T42" s="21" t="s">
        <v>30</v>
      </c>
    </row>
    <row r="43" spans="1:20" ht="17.45" customHeight="1" x14ac:dyDescent="0.15">
      <c r="A43" s="75">
        <v>28316</v>
      </c>
      <c r="B43" s="10" t="s">
        <v>50</v>
      </c>
      <c r="C43" s="223">
        <v>6401</v>
      </c>
      <c r="D43" s="12">
        <v>5898</v>
      </c>
      <c r="E43" s="13">
        <f t="shared" si="4"/>
        <v>12299</v>
      </c>
      <c r="F43" s="11">
        <v>4706</v>
      </c>
      <c r="G43" s="12">
        <v>4123</v>
      </c>
      <c r="H43" s="13">
        <f t="shared" si="0"/>
        <v>8829</v>
      </c>
      <c r="I43" s="14">
        <f t="shared" si="1"/>
        <v>73.52</v>
      </c>
      <c r="J43" s="15">
        <f t="shared" si="2"/>
        <v>69.91</v>
      </c>
      <c r="K43" s="134">
        <f t="shared" si="3"/>
        <v>71.790000000000006</v>
      </c>
      <c r="L43" s="181"/>
      <c r="M43" s="16"/>
      <c r="N43" s="17"/>
      <c r="O43" s="18"/>
      <c r="P43" s="16">
        <v>71.89</v>
      </c>
      <c r="Q43" s="16">
        <v>68.489999999999995</v>
      </c>
      <c r="R43" s="20"/>
      <c r="S43" s="64"/>
      <c r="T43" s="21"/>
    </row>
    <row r="44" spans="1:20" ht="17.45" customHeight="1" x14ac:dyDescent="0.15">
      <c r="A44" s="75">
        <v>28316</v>
      </c>
      <c r="B44" s="10" t="s">
        <v>49</v>
      </c>
      <c r="C44" s="223">
        <v>6401</v>
      </c>
      <c r="D44" s="12">
        <v>5898</v>
      </c>
      <c r="E44" s="13">
        <f t="shared" si="4"/>
        <v>12299</v>
      </c>
      <c r="F44" s="11">
        <v>4706</v>
      </c>
      <c r="G44" s="12">
        <v>4123</v>
      </c>
      <c r="H44" s="13">
        <f t="shared" si="0"/>
        <v>8829</v>
      </c>
      <c r="I44" s="14">
        <f t="shared" si="1"/>
        <v>73.52</v>
      </c>
      <c r="J44" s="15">
        <f t="shared" si="2"/>
        <v>69.91</v>
      </c>
      <c r="K44" s="134">
        <f t="shared" si="3"/>
        <v>71.790000000000006</v>
      </c>
      <c r="L44" s="181"/>
      <c r="M44" s="16"/>
      <c r="N44" s="17"/>
      <c r="O44" s="18"/>
      <c r="P44" s="16"/>
      <c r="Q44" s="16"/>
      <c r="R44" s="20"/>
      <c r="S44" s="64"/>
      <c r="T44" s="21"/>
    </row>
    <row r="45" spans="1:20" ht="17.45" customHeight="1" x14ac:dyDescent="0.15">
      <c r="A45" s="78">
        <v>28685</v>
      </c>
      <c r="B45" s="24" t="s">
        <v>23</v>
      </c>
      <c r="C45" s="223">
        <v>2214</v>
      </c>
      <c r="D45" s="12">
        <v>2262</v>
      </c>
      <c r="E45" s="13">
        <f t="shared" si="4"/>
        <v>4476</v>
      </c>
      <c r="F45" s="11">
        <v>1799</v>
      </c>
      <c r="G45" s="12">
        <v>1842</v>
      </c>
      <c r="H45" s="13">
        <f t="shared" si="0"/>
        <v>3641</v>
      </c>
      <c r="I45" s="14">
        <f t="shared" si="1"/>
        <v>81.260000000000005</v>
      </c>
      <c r="J45" s="15">
        <f t="shared" si="2"/>
        <v>81.430000000000007</v>
      </c>
      <c r="K45" s="134">
        <f t="shared" si="3"/>
        <v>81.34</v>
      </c>
      <c r="L45" s="181">
        <v>10</v>
      </c>
      <c r="M45" s="16">
        <v>13</v>
      </c>
      <c r="N45" s="17"/>
      <c r="O45" s="18"/>
      <c r="P45" s="19" t="s">
        <v>40</v>
      </c>
      <c r="Q45" s="19" t="s">
        <v>40</v>
      </c>
      <c r="R45" s="20"/>
      <c r="S45" s="64"/>
      <c r="T45" s="21"/>
    </row>
    <row r="46" spans="1:20" ht="17.45" customHeight="1" x14ac:dyDescent="0.15">
      <c r="A46" s="75">
        <v>28953</v>
      </c>
      <c r="B46" s="10" t="s">
        <v>36</v>
      </c>
      <c r="C46" s="223">
        <v>7173</v>
      </c>
      <c r="D46" s="12">
        <v>6743</v>
      </c>
      <c r="E46" s="13">
        <f t="shared" si="4"/>
        <v>13916</v>
      </c>
      <c r="F46" s="11">
        <v>6046</v>
      </c>
      <c r="G46" s="12">
        <v>5417</v>
      </c>
      <c r="H46" s="13">
        <f t="shared" si="0"/>
        <v>11463</v>
      </c>
      <c r="I46" s="14">
        <f t="shared" si="1"/>
        <v>84.29</v>
      </c>
      <c r="J46" s="15">
        <f t="shared" si="2"/>
        <v>80.34</v>
      </c>
      <c r="K46" s="134">
        <f t="shared" si="3"/>
        <v>82.37</v>
      </c>
      <c r="L46" s="181">
        <v>1</v>
      </c>
      <c r="M46" s="16">
        <v>2</v>
      </c>
      <c r="N46" s="17"/>
      <c r="O46" s="18"/>
      <c r="P46" s="16"/>
      <c r="Q46" s="19" t="s">
        <v>37</v>
      </c>
      <c r="R46" s="20"/>
      <c r="S46" s="64"/>
      <c r="T46" s="21"/>
    </row>
    <row r="47" spans="1:20" ht="17.45" customHeight="1" x14ac:dyDescent="0.15">
      <c r="A47" s="75">
        <v>28953</v>
      </c>
      <c r="B47" s="10" t="s">
        <v>46</v>
      </c>
      <c r="C47" s="223">
        <v>7173</v>
      </c>
      <c r="D47" s="12">
        <v>6743</v>
      </c>
      <c r="E47" s="13">
        <f t="shared" si="4"/>
        <v>13916</v>
      </c>
      <c r="F47" s="11">
        <v>6043</v>
      </c>
      <c r="G47" s="12">
        <v>5414</v>
      </c>
      <c r="H47" s="13">
        <f t="shared" si="0"/>
        <v>11457</v>
      </c>
      <c r="I47" s="14">
        <f t="shared" si="1"/>
        <v>84.25</v>
      </c>
      <c r="J47" s="15">
        <f t="shared" si="2"/>
        <v>80.290000000000006</v>
      </c>
      <c r="K47" s="134">
        <f t="shared" si="3"/>
        <v>82.33</v>
      </c>
      <c r="L47" s="181">
        <v>4</v>
      </c>
      <c r="M47" s="16">
        <v>6</v>
      </c>
      <c r="N47" s="17"/>
      <c r="O47" s="18"/>
      <c r="P47" s="16"/>
      <c r="Q47" s="19" t="s">
        <v>37</v>
      </c>
      <c r="R47" s="20"/>
      <c r="S47" s="64"/>
      <c r="T47" s="21"/>
    </row>
    <row r="48" spans="1:20" ht="17.45" customHeight="1" x14ac:dyDescent="0.15">
      <c r="A48" s="76">
        <v>28967</v>
      </c>
      <c r="B48" s="22" t="s">
        <v>43</v>
      </c>
      <c r="C48" s="223">
        <v>7214</v>
      </c>
      <c r="D48" s="12">
        <v>6785</v>
      </c>
      <c r="E48" s="13">
        <f t="shared" si="4"/>
        <v>13999</v>
      </c>
      <c r="F48" s="11">
        <v>6298</v>
      </c>
      <c r="G48" s="12">
        <v>5887</v>
      </c>
      <c r="H48" s="13">
        <f t="shared" si="0"/>
        <v>12185</v>
      </c>
      <c r="I48" s="14">
        <f t="shared" si="1"/>
        <v>87.3</v>
      </c>
      <c r="J48" s="15">
        <f t="shared" si="2"/>
        <v>86.76</v>
      </c>
      <c r="K48" s="134">
        <f t="shared" si="3"/>
        <v>87.04</v>
      </c>
      <c r="L48" s="181">
        <v>1</v>
      </c>
      <c r="M48" s="16">
        <v>2</v>
      </c>
      <c r="N48" s="17"/>
      <c r="O48" s="18"/>
      <c r="P48" s="19" t="s">
        <v>40</v>
      </c>
      <c r="Q48" s="19" t="s">
        <v>40</v>
      </c>
      <c r="R48" s="20"/>
      <c r="S48" s="64"/>
      <c r="T48" s="21"/>
    </row>
    <row r="49" spans="1:20" ht="17.45" customHeight="1" x14ac:dyDescent="0.15">
      <c r="A49" s="77">
        <v>28967</v>
      </c>
      <c r="B49" s="23" t="s">
        <v>41</v>
      </c>
      <c r="C49" s="223">
        <v>7214</v>
      </c>
      <c r="D49" s="12">
        <v>6785</v>
      </c>
      <c r="E49" s="13">
        <f t="shared" si="4"/>
        <v>13999</v>
      </c>
      <c r="F49" s="11">
        <v>6298</v>
      </c>
      <c r="G49" s="12">
        <v>5887</v>
      </c>
      <c r="H49" s="13">
        <f t="shared" si="0"/>
        <v>12185</v>
      </c>
      <c r="I49" s="14">
        <f t="shared" si="1"/>
        <v>87.3</v>
      </c>
      <c r="J49" s="15">
        <f t="shared" si="2"/>
        <v>86.76</v>
      </c>
      <c r="K49" s="134">
        <f t="shared" si="3"/>
        <v>87.04</v>
      </c>
      <c r="L49" s="181">
        <v>22</v>
      </c>
      <c r="M49" s="16">
        <v>28</v>
      </c>
      <c r="N49" s="17"/>
      <c r="O49" s="18"/>
      <c r="P49" s="19" t="s">
        <v>40</v>
      </c>
      <c r="Q49" s="19" t="s">
        <v>40</v>
      </c>
      <c r="R49" s="20"/>
      <c r="S49" s="64"/>
      <c r="T49" s="21"/>
    </row>
    <row r="50" spans="1:20" ht="17.45" customHeight="1" x14ac:dyDescent="0.15">
      <c r="A50" s="75">
        <v>29135</v>
      </c>
      <c r="B50" s="10" t="s">
        <v>29</v>
      </c>
      <c r="C50" s="223">
        <v>7746</v>
      </c>
      <c r="D50" s="12">
        <v>7235</v>
      </c>
      <c r="E50" s="13">
        <f t="shared" si="4"/>
        <v>14981</v>
      </c>
      <c r="F50" s="11">
        <v>5563</v>
      </c>
      <c r="G50" s="12">
        <v>4864</v>
      </c>
      <c r="H50" s="13">
        <f t="shared" si="0"/>
        <v>10427</v>
      </c>
      <c r="I50" s="14">
        <f t="shared" si="1"/>
        <v>71.819999999999993</v>
      </c>
      <c r="J50" s="15">
        <f t="shared" si="2"/>
        <v>67.23</v>
      </c>
      <c r="K50" s="134">
        <f t="shared" si="3"/>
        <v>69.599999999999994</v>
      </c>
      <c r="L50" s="181">
        <v>4</v>
      </c>
      <c r="M50" s="16">
        <v>7</v>
      </c>
      <c r="N50" s="17"/>
      <c r="O50" s="18"/>
      <c r="P50" s="16">
        <v>72.53</v>
      </c>
      <c r="Q50" s="16">
        <v>68.010000000000005</v>
      </c>
      <c r="R50" s="20"/>
      <c r="S50" s="64"/>
      <c r="T50" s="21"/>
    </row>
    <row r="51" spans="1:20" ht="17.45" customHeight="1" x14ac:dyDescent="0.15">
      <c r="A51" s="75">
        <v>29394</v>
      </c>
      <c r="B51" s="10" t="s">
        <v>51</v>
      </c>
      <c r="C51" s="223">
        <v>8307</v>
      </c>
      <c r="D51" s="12">
        <v>7756</v>
      </c>
      <c r="E51" s="13">
        <f t="shared" si="4"/>
        <v>16063</v>
      </c>
      <c r="F51" s="11">
        <v>6481</v>
      </c>
      <c r="G51" s="12">
        <v>5799</v>
      </c>
      <c r="H51" s="13">
        <f t="shared" si="0"/>
        <v>12280</v>
      </c>
      <c r="I51" s="14">
        <f t="shared" si="1"/>
        <v>78.02</v>
      </c>
      <c r="J51" s="15">
        <f t="shared" si="2"/>
        <v>74.77</v>
      </c>
      <c r="K51" s="134">
        <f t="shared" si="3"/>
        <v>76.45</v>
      </c>
      <c r="L51" s="181">
        <v>1</v>
      </c>
      <c r="M51" s="16">
        <v>3</v>
      </c>
      <c r="N51" s="17" t="s">
        <v>6</v>
      </c>
      <c r="O51" s="18" t="s">
        <v>7</v>
      </c>
      <c r="P51" s="16">
        <v>75.38</v>
      </c>
      <c r="Q51" s="16">
        <v>74.540000000000006</v>
      </c>
      <c r="R51" s="20"/>
      <c r="S51" s="64"/>
      <c r="T51" s="21" t="s">
        <v>3</v>
      </c>
    </row>
    <row r="52" spans="1:20" ht="17.45" customHeight="1" x14ac:dyDescent="0.15">
      <c r="A52" s="75">
        <v>29394</v>
      </c>
      <c r="B52" s="10" t="s">
        <v>52</v>
      </c>
      <c r="C52" s="223">
        <v>8307</v>
      </c>
      <c r="D52" s="12">
        <v>7756</v>
      </c>
      <c r="E52" s="13">
        <f t="shared" si="4"/>
        <v>16063</v>
      </c>
      <c r="F52" s="11">
        <v>6475</v>
      </c>
      <c r="G52" s="12">
        <v>5794</v>
      </c>
      <c r="H52" s="13">
        <f t="shared" si="0"/>
        <v>12269</v>
      </c>
      <c r="I52" s="14">
        <f t="shared" si="1"/>
        <v>77.95</v>
      </c>
      <c r="J52" s="15">
        <f t="shared" si="2"/>
        <v>74.7</v>
      </c>
      <c r="K52" s="134">
        <f t="shared" si="3"/>
        <v>76.38</v>
      </c>
      <c r="L52" s="181">
        <v>50</v>
      </c>
      <c r="M52" s="16">
        <v>93</v>
      </c>
      <c r="N52" s="17" t="s">
        <v>6</v>
      </c>
      <c r="O52" s="18" t="s">
        <v>7</v>
      </c>
      <c r="P52" s="16"/>
      <c r="Q52" s="16"/>
      <c r="R52" s="20"/>
      <c r="S52" s="64"/>
      <c r="T52" s="21" t="s">
        <v>3</v>
      </c>
    </row>
    <row r="53" spans="1:20" ht="17.45" customHeight="1" x14ac:dyDescent="0.15">
      <c r="A53" s="75">
        <v>29394</v>
      </c>
      <c r="B53" s="10" t="s">
        <v>29</v>
      </c>
      <c r="C53" s="223">
        <v>8307</v>
      </c>
      <c r="D53" s="12">
        <v>7756</v>
      </c>
      <c r="E53" s="13">
        <f t="shared" si="4"/>
        <v>16063</v>
      </c>
      <c r="F53" s="11">
        <v>6482</v>
      </c>
      <c r="G53" s="12">
        <v>5799</v>
      </c>
      <c r="H53" s="13">
        <f t="shared" si="0"/>
        <v>12281</v>
      </c>
      <c r="I53" s="14">
        <f t="shared" si="1"/>
        <v>78.03</v>
      </c>
      <c r="J53" s="15">
        <f t="shared" si="2"/>
        <v>74.77</v>
      </c>
      <c r="K53" s="134">
        <f t="shared" si="3"/>
        <v>76.459999999999994</v>
      </c>
      <c r="L53" s="181">
        <v>4</v>
      </c>
      <c r="M53" s="16">
        <v>7</v>
      </c>
      <c r="N53" s="17" t="s">
        <v>6</v>
      </c>
      <c r="O53" s="18" t="s">
        <v>7</v>
      </c>
      <c r="P53" s="16">
        <v>75.39</v>
      </c>
      <c r="Q53" s="16">
        <v>74.569999999999993</v>
      </c>
      <c r="R53" s="20"/>
      <c r="S53" s="64"/>
      <c r="T53" s="21" t="s">
        <v>3</v>
      </c>
    </row>
    <row r="54" spans="1:20" ht="17.45" customHeight="1" x14ac:dyDescent="0.15">
      <c r="A54" s="78">
        <v>29784</v>
      </c>
      <c r="B54" s="24" t="s">
        <v>23</v>
      </c>
      <c r="C54" s="223">
        <v>2254</v>
      </c>
      <c r="D54" s="12">
        <v>2238</v>
      </c>
      <c r="E54" s="13">
        <f t="shared" si="4"/>
        <v>4492</v>
      </c>
      <c r="F54" s="11">
        <v>1807</v>
      </c>
      <c r="G54" s="12">
        <v>1810</v>
      </c>
      <c r="H54" s="13">
        <f t="shared" si="0"/>
        <v>3617</v>
      </c>
      <c r="I54" s="14">
        <f t="shared" si="1"/>
        <v>80.17</v>
      </c>
      <c r="J54" s="15">
        <f t="shared" si="2"/>
        <v>80.88</v>
      </c>
      <c r="K54" s="134">
        <f t="shared" si="3"/>
        <v>80.52</v>
      </c>
      <c r="L54" s="181">
        <v>10</v>
      </c>
      <c r="M54" s="16">
        <v>12</v>
      </c>
      <c r="N54" s="17"/>
      <c r="O54" s="18"/>
      <c r="P54" s="19" t="s">
        <v>40</v>
      </c>
      <c r="Q54" s="19" t="s">
        <v>40</v>
      </c>
      <c r="R54" s="20"/>
      <c r="S54" s="64"/>
      <c r="T54" s="21"/>
    </row>
    <row r="55" spans="1:20" ht="17.45" customHeight="1" x14ac:dyDescent="0.15">
      <c r="A55" s="75">
        <v>30416</v>
      </c>
      <c r="B55" s="10" t="s">
        <v>36</v>
      </c>
      <c r="C55" s="223">
        <v>9496</v>
      </c>
      <c r="D55" s="12">
        <v>9094</v>
      </c>
      <c r="E55" s="13">
        <f t="shared" si="4"/>
        <v>18590</v>
      </c>
      <c r="F55" s="11">
        <v>7438</v>
      </c>
      <c r="G55" s="12">
        <v>7016</v>
      </c>
      <c r="H55" s="13">
        <f t="shared" si="0"/>
        <v>14454</v>
      </c>
      <c r="I55" s="14">
        <f t="shared" si="1"/>
        <v>78.33</v>
      </c>
      <c r="J55" s="15">
        <f t="shared" si="2"/>
        <v>77.150000000000006</v>
      </c>
      <c r="K55" s="134">
        <f t="shared" si="3"/>
        <v>77.75</v>
      </c>
      <c r="L55" s="181">
        <v>1</v>
      </c>
      <c r="M55" s="16">
        <v>2</v>
      </c>
      <c r="N55" s="17"/>
      <c r="O55" s="18"/>
      <c r="P55" s="16"/>
      <c r="Q55" s="19" t="s">
        <v>37</v>
      </c>
      <c r="R55" s="20"/>
      <c r="S55" s="64"/>
      <c r="T55" s="21"/>
    </row>
    <row r="56" spans="1:20" ht="17.45" customHeight="1" x14ac:dyDescent="0.15">
      <c r="A56" s="75">
        <v>30416</v>
      </c>
      <c r="B56" s="10" t="s">
        <v>46</v>
      </c>
      <c r="C56" s="223">
        <v>9496</v>
      </c>
      <c r="D56" s="12">
        <v>9094</v>
      </c>
      <c r="E56" s="13">
        <f t="shared" si="4"/>
        <v>18590</v>
      </c>
      <c r="F56" s="11">
        <v>7434</v>
      </c>
      <c r="G56" s="12">
        <v>7015</v>
      </c>
      <c r="H56" s="13">
        <f t="shared" si="0"/>
        <v>14449</v>
      </c>
      <c r="I56" s="14">
        <f t="shared" si="1"/>
        <v>78.290000000000006</v>
      </c>
      <c r="J56" s="15">
        <f t="shared" si="2"/>
        <v>77.14</v>
      </c>
      <c r="K56" s="134">
        <f t="shared" si="3"/>
        <v>77.72</v>
      </c>
      <c r="L56" s="181">
        <v>4</v>
      </c>
      <c r="M56" s="16">
        <v>7</v>
      </c>
      <c r="N56" s="17"/>
      <c r="O56" s="18"/>
      <c r="P56" s="16"/>
      <c r="Q56" s="19" t="s">
        <v>37</v>
      </c>
      <c r="R56" s="20"/>
      <c r="S56" s="64"/>
      <c r="T56" s="21"/>
    </row>
    <row r="57" spans="1:20" ht="17.45" customHeight="1" x14ac:dyDescent="0.15">
      <c r="A57" s="76">
        <v>30430</v>
      </c>
      <c r="B57" s="22" t="s">
        <v>43</v>
      </c>
      <c r="C57" s="223">
        <v>9509</v>
      </c>
      <c r="D57" s="12">
        <v>9107</v>
      </c>
      <c r="E57" s="13">
        <f t="shared" si="4"/>
        <v>18616</v>
      </c>
      <c r="F57" s="11">
        <v>8071</v>
      </c>
      <c r="G57" s="12">
        <v>7954</v>
      </c>
      <c r="H57" s="13">
        <f t="shared" si="0"/>
        <v>16025</v>
      </c>
      <c r="I57" s="14">
        <f t="shared" si="1"/>
        <v>84.88</v>
      </c>
      <c r="J57" s="15">
        <f t="shared" si="2"/>
        <v>87.34</v>
      </c>
      <c r="K57" s="134">
        <f t="shared" si="3"/>
        <v>86.08</v>
      </c>
      <c r="L57" s="181">
        <v>1</v>
      </c>
      <c r="M57" s="16">
        <v>3</v>
      </c>
      <c r="N57" s="17"/>
      <c r="O57" s="18"/>
      <c r="P57" s="19" t="s">
        <v>40</v>
      </c>
      <c r="Q57" s="19" t="s">
        <v>40</v>
      </c>
      <c r="R57" s="20"/>
      <c r="S57" s="64"/>
      <c r="T57" s="21"/>
    </row>
    <row r="58" spans="1:20" ht="17.45" customHeight="1" x14ac:dyDescent="0.15">
      <c r="A58" s="77">
        <v>30430</v>
      </c>
      <c r="B58" s="23" t="s">
        <v>41</v>
      </c>
      <c r="C58" s="223">
        <v>9509</v>
      </c>
      <c r="D58" s="12">
        <v>9107</v>
      </c>
      <c r="E58" s="13">
        <f t="shared" si="4"/>
        <v>18616</v>
      </c>
      <c r="F58" s="11">
        <v>8071</v>
      </c>
      <c r="G58" s="12">
        <v>7953</v>
      </c>
      <c r="H58" s="13">
        <f t="shared" si="0"/>
        <v>16024</v>
      </c>
      <c r="I58" s="14">
        <f t="shared" si="1"/>
        <v>84.88</v>
      </c>
      <c r="J58" s="15">
        <f t="shared" si="2"/>
        <v>87.33</v>
      </c>
      <c r="K58" s="134">
        <f t="shared" si="3"/>
        <v>86.08</v>
      </c>
      <c r="L58" s="181">
        <v>22</v>
      </c>
      <c r="M58" s="16">
        <v>29</v>
      </c>
      <c r="N58" s="17"/>
      <c r="O58" s="18"/>
      <c r="P58" s="19" t="s">
        <v>40</v>
      </c>
      <c r="Q58" s="19" t="s">
        <v>40</v>
      </c>
      <c r="R58" s="20"/>
      <c r="S58" s="64"/>
      <c r="T58" s="21"/>
    </row>
    <row r="59" spans="1:20" ht="17.45" customHeight="1" x14ac:dyDescent="0.15">
      <c r="A59" s="75">
        <v>30493</v>
      </c>
      <c r="B59" s="10" t="s">
        <v>53</v>
      </c>
      <c r="C59" s="223">
        <v>9860</v>
      </c>
      <c r="D59" s="12">
        <v>9340</v>
      </c>
      <c r="E59" s="13">
        <f t="shared" si="4"/>
        <v>19200</v>
      </c>
      <c r="F59" s="11">
        <v>5796</v>
      </c>
      <c r="G59" s="12">
        <v>4981</v>
      </c>
      <c r="H59" s="13">
        <f t="shared" si="0"/>
        <v>10777</v>
      </c>
      <c r="I59" s="14">
        <f t="shared" si="1"/>
        <v>58.78</v>
      </c>
      <c r="J59" s="15">
        <f t="shared" si="2"/>
        <v>53.33</v>
      </c>
      <c r="K59" s="134">
        <f t="shared" si="3"/>
        <v>56.13</v>
      </c>
      <c r="L59" s="181">
        <v>1</v>
      </c>
      <c r="M59" s="16">
        <v>3</v>
      </c>
      <c r="N59" s="17"/>
      <c r="O59" s="18"/>
      <c r="P59" s="16">
        <v>57.8</v>
      </c>
      <c r="Q59" s="16"/>
      <c r="R59" s="20"/>
      <c r="S59" s="64"/>
      <c r="T59" s="21"/>
    </row>
    <row r="60" spans="1:20" ht="17.45" customHeight="1" x14ac:dyDescent="0.15">
      <c r="A60" s="75">
        <v>30493</v>
      </c>
      <c r="B60" s="10" t="s">
        <v>25</v>
      </c>
      <c r="C60" s="223">
        <v>9860</v>
      </c>
      <c r="D60" s="12">
        <v>9340</v>
      </c>
      <c r="E60" s="13">
        <f t="shared" si="4"/>
        <v>19200</v>
      </c>
      <c r="F60" s="11">
        <v>5796</v>
      </c>
      <c r="G60" s="12">
        <v>4981</v>
      </c>
      <c r="H60" s="13">
        <f t="shared" si="0"/>
        <v>10777</v>
      </c>
      <c r="I60" s="14">
        <f t="shared" si="1"/>
        <v>58.78</v>
      </c>
      <c r="J60" s="15">
        <f t="shared" si="2"/>
        <v>53.33</v>
      </c>
      <c r="K60" s="134">
        <f t="shared" si="3"/>
        <v>56.13</v>
      </c>
      <c r="L60" s="181"/>
      <c r="M60" s="16"/>
      <c r="N60" s="17"/>
      <c r="O60" s="18"/>
      <c r="P60" s="16"/>
      <c r="Q60" s="16"/>
      <c r="R60" s="20"/>
      <c r="S60" s="64"/>
      <c r="T60" s="21"/>
    </row>
    <row r="61" spans="1:20" ht="17.45" customHeight="1" x14ac:dyDescent="0.15">
      <c r="A61" s="75">
        <v>30668</v>
      </c>
      <c r="B61" s="10" t="s">
        <v>29</v>
      </c>
      <c r="C61" s="223">
        <v>10006</v>
      </c>
      <c r="D61" s="12">
        <v>9567</v>
      </c>
      <c r="E61" s="13">
        <f t="shared" si="4"/>
        <v>19573</v>
      </c>
      <c r="F61" s="11">
        <v>7180</v>
      </c>
      <c r="G61" s="12">
        <v>6389</v>
      </c>
      <c r="H61" s="13">
        <f t="shared" si="0"/>
        <v>13569</v>
      </c>
      <c r="I61" s="14">
        <f t="shared" si="1"/>
        <v>71.760000000000005</v>
      </c>
      <c r="J61" s="15">
        <f t="shared" si="2"/>
        <v>66.78</v>
      </c>
      <c r="K61" s="134">
        <f t="shared" si="3"/>
        <v>69.33</v>
      </c>
      <c r="L61" s="181">
        <v>4</v>
      </c>
      <c r="M61" s="16">
        <v>7</v>
      </c>
      <c r="N61" s="17"/>
      <c r="O61" s="18"/>
      <c r="P61" s="16">
        <v>71.94</v>
      </c>
      <c r="Q61" s="16">
        <v>67.94</v>
      </c>
      <c r="R61" s="20"/>
      <c r="S61" s="64"/>
      <c r="T61" s="21"/>
    </row>
    <row r="62" spans="1:20" ht="17.45" customHeight="1" x14ac:dyDescent="0.15">
      <c r="A62" s="78">
        <v>30878</v>
      </c>
      <c r="B62" s="24" t="s">
        <v>23</v>
      </c>
      <c r="C62" s="223">
        <v>2289</v>
      </c>
      <c r="D62" s="12">
        <v>2292</v>
      </c>
      <c r="E62" s="13">
        <f t="shared" si="4"/>
        <v>4581</v>
      </c>
      <c r="F62" s="11" t="s">
        <v>16</v>
      </c>
      <c r="G62" s="12"/>
      <c r="H62" s="13" t="str">
        <f>IF(F62="無投票","  ",F62+G62)</f>
        <v xml:space="preserve">  </v>
      </c>
      <c r="I62" s="14"/>
      <c r="J62" s="15"/>
      <c r="K62" s="134"/>
      <c r="L62" s="181">
        <v>10</v>
      </c>
      <c r="M62" s="16">
        <v>10</v>
      </c>
      <c r="N62" s="17"/>
      <c r="O62" s="18"/>
      <c r="P62" s="19" t="s">
        <v>54</v>
      </c>
      <c r="Q62" s="19" t="s">
        <v>54</v>
      </c>
      <c r="R62" s="20"/>
      <c r="S62" s="64"/>
      <c r="T62" s="21"/>
    </row>
    <row r="63" spans="1:20" ht="17.45" customHeight="1" x14ac:dyDescent="0.15">
      <c r="A63" s="75">
        <v>31599</v>
      </c>
      <c r="B63" s="10" t="s">
        <v>29</v>
      </c>
      <c r="C63" s="223">
        <v>10868</v>
      </c>
      <c r="D63" s="12">
        <v>10517</v>
      </c>
      <c r="E63" s="13">
        <f t="shared" si="4"/>
        <v>21385</v>
      </c>
      <c r="F63" s="11">
        <v>8106</v>
      </c>
      <c r="G63" s="12">
        <v>7676</v>
      </c>
      <c r="H63" s="13">
        <f t="shared" ref="H63:H96" si="5">IF(F63="無投票","  ",F63+G63)</f>
        <v>15782</v>
      </c>
      <c r="I63" s="14">
        <f t="shared" si="1"/>
        <v>74.59</v>
      </c>
      <c r="J63" s="15">
        <f t="shared" si="2"/>
        <v>72.989999999999995</v>
      </c>
      <c r="K63" s="134">
        <f t="shared" si="3"/>
        <v>73.8</v>
      </c>
      <c r="L63" s="181">
        <v>4</v>
      </c>
      <c r="M63" s="16">
        <v>6</v>
      </c>
      <c r="N63" s="17"/>
      <c r="O63" s="18"/>
      <c r="P63" s="16">
        <v>76.38</v>
      </c>
      <c r="Q63" s="16">
        <v>71.400000000000006</v>
      </c>
      <c r="R63" s="20"/>
      <c r="S63" s="64"/>
      <c r="T63" s="21" t="s">
        <v>3</v>
      </c>
    </row>
    <row r="64" spans="1:20" ht="17.45" customHeight="1" x14ac:dyDescent="0.15">
      <c r="A64" s="75">
        <v>31599</v>
      </c>
      <c r="B64" s="10" t="s">
        <v>53</v>
      </c>
      <c r="C64" s="223">
        <v>10868</v>
      </c>
      <c r="D64" s="12">
        <v>10517</v>
      </c>
      <c r="E64" s="13">
        <f t="shared" si="4"/>
        <v>21385</v>
      </c>
      <c r="F64" s="11">
        <v>8106</v>
      </c>
      <c r="G64" s="12">
        <v>7677</v>
      </c>
      <c r="H64" s="13">
        <f t="shared" si="5"/>
        <v>15783</v>
      </c>
      <c r="I64" s="14">
        <f t="shared" si="1"/>
        <v>74.59</v>
      </c>
      <c r="J64" s="15">
        <f t="shared" si="2"/>
        <v>73</v>
      </c>
      <c r="K64" s="134">
        <f t="shared" si="3"/>
        <v>73.8</v>
      </c>
      <c r="L64" s="181">
        <v>1</v>
      </c>
      <c r="M64" s="16">
        <v>4</v>
      </c>
      <c r="N64" s="17"/>
      <c r="O64" s="18"/>
      <c r="P64" s="16">
        <v>76.36</v>
      </c>
      <c r="Q64" s="16"/>
      <c r="R64" s="20"/>
      <c r="S64" s="64"/>
      <c r="T64" s="21" t="s">
        <v>3</v>
      </c>
    </row>
    <row r="65" spans="1:20" ht="17.45" customHeight="1" x14ac:dyDescent="0.15">
      <c r="A65" s="75">
        <v>31599</v>
      </c>
      <c r="B65" s="10" t="s">
        <v>25</v>
      </c>
      <c r="C65" s="223">
        <v>10868</v>
      </c>
      <c r="D65" s="12">
        <v>10517</v>
      </c>
      <c r="E65" s="13">
        <f t="shared" si="4"/>
        <v>21385</v>
      </c>
      <c r="F65" s="11">
        <v>8106</v>
      </c>
      <c r="G65" s="12">
        <v>7676</v>
      </c>
      <c r="H65" s="13">
        <f t="shared" si="5"/>
        <v>15782</v>
      </c>
      <c r="I65" s="14">
        <f t="shared" si="1"/>
        <v>74.59</v>
      </c>
      <c r="J65" s="15">
        <f t="shared" si="2"/>
        <v>72.989999999999995</v>
      </c>
      <c r="K65" s="134">
        <f t="shared" si="3"/>
        <v>73.8</v>
      </c>
      <c r="L65" s="181"/>
      <c r="M65" s="16"/>
      <c r="N65" s="17"/>
      <c r="O65" s="18"/>
      <c r="P65" s="16"/>
      <c r="Q65" s="16"/>
      <c r="R65" s="20"/>
      <c r="S65" s="64"/>
      <c r="T65" s="21" t="s">
        <v>3</v>
      </c>
    </row>
    <row r="66" spans="1:20" ht="17.45" customHeight="1" x14ac:dyDescent="0.15">
      <c r="A66" s="75">
        <v>31844</v>
      </c>
      <c r="B66" s="10" t="s">
        <v>55</v>
      </c>
      <c r="C66" s="223">
        <v>11081</v>
      </c>
      <c r="D66" s="12">
        <v>10720</v>
      </c>
      <c r="E66" s="13">
        <f t="shared" si="4"/>
        <v>21801</v>
      </c>
      <c r="F66" s="11">
        <v>7474</v>
      </c>
      <c r="G66" s="12">
        <v>6986</v>
      </c>
      <c r="H66" s="13">
        <f t="shared" si="5"/>
        <v>14460</v>
      </c>
      <c r="I66" s="14">
        <f t="shared" si="1"/>
        <v>67.45</v>
      </c>
      <c r="J66" s="15">
        <f t="shared" si="2"/>
        <v>65.17</v>
      </c>
      <c r="K66" s="134">
        <f t="shared" si="3"/>
        <v>66.33</v>
      </c>
      <c r="L66" s="181">
        <v>1</v>
      </c>
      <c r="M66" s="16"/>
      <c r="N66" s="17"/>
      <c r="O66" s="18"/>
      <c r="P66" s="16">
        <v>63.62</v>
      </c>
      <c r="Q66" s="16"/>
      <c r="R66" s="20"/>
      <c r="S66" s="64"/>
      <c r="T66" s="21"/>
    </row>
    <row r="67" spans="1:20" ht="17.45" customHeight="1" x14ac:dyDescent="0.15">
      <c r="A67" s="75">
        <v>31879</v>
      </c>
      <c r="B67" s="10" t="s">
        <v>36</v>
      </c>
      <c r="C67" s="223">
        <v>10863</v>
      </c>
      <c r="D67" s="12">
        <v>10589</v>
      </c>
      <c r="E67" s="13">
        <f t="shared" si="4"/>
        <v>21452</v>
      </c>
      <c r="F67" s="11">
        <v>8356</v>
      </c>
      <c r="G67" s="12">
        <v>8061</v>
      </c>
      <c r="H67" s="13">
        <f t="shared" si="5"/>
        <v>16417</v>
      </c>
      <c r="I67" s="14">
        <f t="shared" ref="I67:I96" si="6">ROUND(F67/C67*100,2)</f>
        <v>76.92</v>
      </c>
      <c r="J67" s="15">
        <f t="shared" ref="J67:J106" si="7">ROUND(G67/D67*100,2)</f>
        <v>76.13</v>
      </c>
      <c r="K67" s="134">
        <f t="shared" ref="K67:K106" si="8">ROUND(H67/E67*100,2)</f>
        <v>76.53</v>
      </c>
      <c r="L67" s="181">
        <v>1</v>
      </c>
      <c r="M67" s="16">
        <v>3</v>
      </c>
      <c r="N67" s="17"/>
      <c r="O67" s="18"/>
      <c r="P67" s="16"/>
      <c r="Q67" s="19" t="s">
        <v>37</v>
      </c>
      <c r="R67" s="20"/>
      <c r="S67" s="64"/>
      <c r="T67" s="21"/>
    </row>
    <row r="68" spans="1:20" ht="17.45" customHeight="1" x14ac:dyDescent="0.15">
      <c r="A68" s="75">
        <v>31879</v>
      </c>
      <c r="B68" s="10" t="s">
        <v>46</v>
      </c>
      <c r="C68" s="223">
        <v>10863</v>
      </c>
      <c r="D68" s="12">
        <v>10589</v>
      </c>
      <c r="E68" s="13">
        <f t="shared" ref="E68:E102" si="9">+C68+D68</f>
        <v>21452</v>
      </c>
      <c r="F68" s="11">
        <v>8348</v>
      </c>
      <c r="G68" s="12">
        <v>8058</v>
      </c>
      <c r="H68" s="13">
        <f t="shared" si="5"/>
        <v>16406</v>
      </c>
      <c r="I68" s="14">
        <f t="shared" si="6"/>
        <v>76.849999999999994</v>
      </c>
      <c r="J68" s="15">
        <f t="shared" si="7"/>
        <v>76.099999999999994</v>
      </c>
      <c r="K68" s="134">
        <f t="shared" si="8"/>
        <v>76.48</v>
      </c>
      <c r="L68" s="181">
        <v>4</v>
      </c>
      <c r="M68" s="16">
        <v>9</v>
      </c>
      <c r="N68" s="17"/>
      <c r="O68" s="18"/>
      <c r="P68" s="16"/>
      <c r="Q68" s="19" t="s">
        <v>37</v>
      </c>
      <c r="R68" s="20"/>
      <c r="S68" s="64"/>
      <c r="T68" s="21"/>
    </row>
    <row r="69" spans="1:20" ht="17.45" customHeight="1" x14ac:dyDescent="0.15">
      <c r="A69" s="76">
        <v>31893</v>
      </c>
      <c r="B69" s="22" t="s">
        <v>43</v>
      </c>
      <c r="C69" s="223">
        <v>10873</v>
      </c>
      <c r="D69" s="12">
        <v>10600</v>
      </c>
      <c r="E69" s="13">
        <f t="shared" si="9"/>
        <v>21473</v>
      </c>
      <c r="F69" s="11" t="s">
        <v>16</v>
      </c>
      <c r="G69" s="12"/>
      <c r="H69" s="13" t="str">
        <f t="shared" si="5"/>
        <v xml:space="preserve">  </v>
      </c>
      <c r="I69" s="14"/>
      <c r="J69" s="15"/>
      <c r="K69" s="134"/>
      <c r="L69" s="181">
        <v>1</v>
      </c>
      <c r="M69" s="16">
        <v>1</v>
      </c>
      <c r="N69" s="17"/>
      <c r="O69" s="18"/>
      <c r="P69" s="19" t="s">
        <v>54</v>
      </c>
      <c r="Q69" s="19" t="s">
        <v>54</v>
      </c>
      <c r="R69" s="20"/>
      <c r="S69" s="64"/>
      <c r="T69" s="21"/>
    </row>
    <row r="70" spans="1:20" ht="17.45" customHeight="1" x14ac:dyDescent="0.15">
      <c r="A70" s="77">
        <v>31893</v>
      </c>
      <c r="B70" s="23" t="s">
        <v>44</v>
      </c>
      <c r="C70" s="223">
        <v>10873</v>
      </c>
      <c r="D70" s="12">
        <v>10600</v>
      </c>
      <c r="E70" s="13">
        <f t="shared" si="9"/>
        <v>21473</v>
      </c>
      <c r="F70" s="11">
        <v>8530</v>
      </c>
      <c r="G70" s="12">
        <v>8419</v>
      </c>
      <c r="H70" s="13">
        <f t="shared" si="5"/>
        <v>16949</v>
      </c>
      <c r="I70" s="14">
        <f t="shared" si="6"/>
        <v>78.45</v>
      </c>
      <c r="J70" s="15">
        <f t="shared" si="7"/>
        <v>79.42</v>
      </c>
      <c r="K70" s="134">
        <f t="shared" si="8"/>
        <v>78.930000000000007</v>
      </c>
      <c r="L70" s="181">
        <v>22</v>
      </c>
      <c r="M70" s="16">
        <v>27</v>
      </c>
      <c r="N70" s="17"/>
      <c r="O70" s="18"/>
      <c r="P70" s="19" t="s">
        <v>40</v>
      </c>
      <c r="Q70" s="19" t="s">
        <v>40</v>
      </c>
      <c r="R70" s="20"/>
      <c r="S70" s="64"/>
      <c r="T70" s="21"/>
    </row>
    <row r="71" spans="1:20" ht="17.45" customHeight="1" x14ac:dyDescent="0.15">
      <c r="A71" s="78">
        <v>31970</v>
      </c>
      <c r="B71" s="24" t="s">
        <v>23</v>
      </c>
      <c r="C71" s="223">
        <v>2440</v>
      </c>
      <c r="D71" s="12">
        <v>2551</v>
      </c>
      <c r="E71" s="13">
        <f t="shared" si="9"/>
        <v>4991</v>
      </c>
      <c r="F71" s="11" t="s">
        <v>16</v>
      </c>
      <c r="G71" s="12"/>
      <c r="H71" s="13" t="str">
        <f t="shared" si="5"/>
        <v xml:space="preserve">  </v>
      </c>
      <c r="I71" s="14"/>
      <c r="J71" s="15"/>
      <c r="K71" s="134"/>
      <c r="L71" s="181">
        <v>10</v>
      </c>
      <c r="M71" s="16">
        <v>10</v>
      </c>
      <c r="N71" s="17"/>
      <c r="O71" s="18"/>
      <c r="P71" s="19" t="s">
        <v>54</v>
      </c>
      <c r="Q71" s="19" t="s">
        <v>54</v>
      </c>
      <c r="R71" s="20"/>
      <c r="S71" s="64"/>
      <c r="T71" s="21"/>
    </row>
    <row r="72" spans="1:20" ht="17.45" customHeight="1" x14ac:dyDescent="0.15">
      <c r="A72" s="75">
        <v>32712</v>
      </c>
      <c r="B72" s="10" t="s">
        <v>53</v>
      </c>
      <c r="C72" s="223">
        <v>12275</v>
      </c>
      <c r="D72" s="12">
        <v>12005</v>
      </c>
      <c r="E72" s="13">
        <f t="shared" si="9"/>
        <v>24280</v>
      </c>
      <c r="F72" s="11">
        <v>8751</v>
      </c>
      <c r="G72" s="12">
        <v>8353</v>
      </c>
      <c r="H72" s="13">
        <f t="shared" si="5"/>
        <v>17104</v>
      </c>
      <c r="I72" s="14">
        <f t="shared" si="6"/>
        <v>71.290000000000006</v>
      </c>
      <c r="J72" s="15">
        <f t="shared" si="7"/>
        <v>69.58</v>
      </c>
      <c r="K72" s="134">
        <f t="shared" si="8"/>
        <v>70.44</v>
      </c>
      <c r="L72" s="181">
        <v>1</v>
      </c>
      <c r="M72" s="16">
        <v>4</v>
      </c>
      <c r="N72" s="17"/>
      <c r="O72" s="18"/>
      <c r="P72" s="16">
        <v>70.900000000000006</v>
      </c>
      <c r="Q72" s="16">
        <v>65.02</v>
      </c>
      <c r="R72" s="20"/>
      <c r="S72" s="64"/>
      <c r="T72" s="21"/>
    </row>
    <row r="73" spans="1:20" ht="17.45" customHeight="1" x14ac:dyDescent="0.15">
      <c r="A73" s="75">
        <v>32712</v>
      </c>
      <c r="B73" s="10" t="s">
        <v>56</v>
      </c>
      <c r="C73" s="223">
        <v>12275</v>
      </c>
      <c r="D73" s="12">
        <v>12005</v>
      </c>
      <c r="E73" s="13">
        <f t="shared" si="9"/>
        <v>24280</v>
      </c>
      <c r="F73" s="11">
        <v>8750</v>
      </c>
      <c r="G73" s="12">
        <v>8351</v>
      </c>
      <c r="H73" s="13">
        <f t="shared" si="5"/>
        <v>17101</v>
      </c>
      <c r="I73" s="14">
        <f t="shared" si="6"/>
        <v>71.28</v>
      </c>
      <c r="J73" s="15">
        <f t="shared" si="7"/>
        <v>69.56</v>
      </c>
      <c r="K73" s="134">
        <f t="shared" si="8"/>
        <v>70.430000000000007</v>
      </c>
      <c r="L73" s="181"/>
      <c r="M73" s="16"/>
      <c r="N73" s="17"/>
      <c r="O73" s="18"/>
      <c r="P73" s="16"/>
      <c r="Q73" s="16"/>
      <c r="R73" s="20"/>
      <c r="S73" s="64"/>
      <c r="T73" s="21"/>
    </row>
    <row r="74" spans="1:20" ht="17.45" customHeight="1" x14ac:dyDescent="0.15">
      <c r="A74" s="75">
        <v>32922</v>
      </c>
      <c r="B74" s="10" t="s">
        <v>29</v>
      </c>
      <c r="C74" s="223">
        <v>12534</v>
      </c>
      <c r="D74" s="12">
        <v>12261</v>
      </c>
      <c r="E74" s="13">
        <f t="shared" si="9"/>
        <v>24795</v>
      </c>
      <c r="F74" s="11">
        <v>9911</v>
      </c>
      <c r="G74" s="12">
        <v>9508</v>
      </c>
      <c r="H74" s="13">
        <f t="shared" si="5"/>
        <v>19419</v>
      </c>
      <c r="I74" s="14">
        <f t="shared" si="6"/>
        <v>79.069999999999993</v>
      </c>
      <c r="J74" s="15">
        <f t="shared" si="7"/>
        <v>77.55</v>
      </c>
      <c r="K74" s="134">
        <f t="shared" si="8"/>
        <v>78.319999999999993</v>
      </c>
      <c r="L74" s="181">
        <v>4</v>
      </c>
      <c r="M74" s="16">
        <v>6</v>
      </c>
      <c r="N74" s="17"/>
      <c r="O74" s="18"/>
      <c r="P74" s="16">
        <v>80.05</v>
      </c>
      <c r="Q74" s="16">
        <v>73.31</v>
      </c>
      <c r="R74" s="20"/>
      <c r="S74" s="64"/>
      <c r="T74" s="21"/>
    </row>
    <row r="75" spans="1:20" ht="17.45" customHeight="1" x14ac:dyDescent="0.15">
      <c r="A75" s="78">
        <v>33069</v>
      </c>
      <c r="B75" s="24" t="s">
        <v>23</v>
      </c>
      <c r="C75" s="223">
        <v>2371</v>
      </c>
      <c r="D75" s="12">
        <v>2490</v>
      </c>
      <c r="E75" s="13">
        <f t="shared" si="9"/>
        <v>4861</v>
      </c>
      <c r="F75" s="11" t="s">
        <v>16</v>
      </c>
      <c r="G75" s="12"/>
      <c r="H75" s="13" t="str">
        <f t="shared" si="5"/>
        <v xml:space="preserve">  </v>
      </c>
      <c r="I75" s="14"/>
      <c r="J75" s="15"/>
      <c r="K75" s="134"/>
      <c r="L75" s="181">
        <v>10</v>
      </c>
      <c r="M75" s="16">
        <v>10</v>
      </c>
      <c r="N75" s="17"/>
      <c r="O75" s="18"/>
      <c r="P75" s="19" t="s">
        <v>54</v>
      </c>
      <c r="Q75" s="19" t="s">
        <v>54</v>
      </c>
      <c r="R75" s="20"/>
      <c r="S75" s="64"/>
      <c r="T75" s="21"/>
    </row>
    <row r="76" spans="1:20" ht="17.45" customHeight="1" x14ac:dyDescent="0.15">
      <c r="A76" s="75">
        <v>33335</v>
      </c>
      <c r="B76" s="10" t="s">
        <v>57</v>
      </c>
      <c r="C76" s="223">
        <v>12914</v>
      </c>
      <c r="D76" s="12">
        <v>12757</v>
      </c>
      <c r="E76" s="13">
        <f t="shared" si="9"/>
        <v>25671</v>
      </c>
      <c r="F76" s="11">
        <v>8948</v>
      </c>
      <c r="G76" s="12">
        <v>8958</v>
      </c>
      <c r="H76" s="13">
        <f t="shared" si="5"/>
        <v>17906</v>
      </c>
      <c r="I76" s="14">
        <f t="shared" si="6"/>
        <v>69.290000000000006</v>
      </c>
      <c r="J76" s="15">
        <f t="shared" si="7"/>
        <v>70.22</v>
      </c>
      <c r="K76" s="134">
        <f t="shared" si="8"/>
        <v>69.75</v>
      </c>
      <c r="L76" s="181">
        <v>1</v>
      </c>
      <c r="M76" s="16">
        <v>3</v>
      </c>
      <c r="N76" s="17"/>
      <c r="O76" s="18"/>
      <c r="P76" s="16"/>
      <c r="Q76" s="19" t="s">
        <v>37</v>
      </c>
      <c r="R76" s="20"/>
      <c r="S76" s="64"/>
      <c r="T76" s="21"/>
    </row>
    <row r="77" spans="1:20" ht="17.45" customHeight="1" x14ac:dyDescent="0.15">
      <c r="A77" s="75">
        <v>33335</v>
      </c>
      <c r="B77" s="10" t="s">
        <v>46</v>
      </c>
      <c r="C77" s="223">
        <v>12914</v>
      </c>
      <c r="D77" s="12">
        <v>12757</v>
      </c>
      <c r="E77" s="13">
        <f t="shared" si="9"/>
        <v>25671</v>
      </c>
      <c r="F77" s="11">
        <v>8943</v>
      </c>
      <c r="G77" s="12">
        <v>8957</v>
      </c>
      <c r="H77" s="13">
        <f t="shared" si="5"/>
        <v>17900</v>
      </c>
      <c r="I77" s="14">
        <f t="shared" si="6"/>
        <v>69.25</v>
      </c>
      <c r="J77" s="15">
        <f t="shared" si="7"/>
        <v>70.209999999999994</v>
      </c>
      <c r="K77" s="134">
        <f t="shared" si="8"/>
        <v>69.73</v>
      </c>
      <c r="L77" s="181">
        <v>4</v>
      </c>
      <c r="M77" s="16">
        <v>8</v>
      </c>
      <c r="N77" s="17"/>
      <c r="O77" s="18"/>
      <c r="P77" s="16"/>
      <c r="Q77" s="19" t="s">
        <v>37</v>
      </c>
      <c r="R77" s="20"/>
      <c r="S77" s="64"/>
      <c r="T77" s="21"/>
    </row>
    <row r="78" spans="1:20" ht="17.45" customHeight="1" x14ac:dyDescent="0.15">
      <c r="A78" s="76">
        <v>33349</v>
      </c>
      <c r="B78" s="22" t="s">
        <v>43</v>
      </c>
      <c r="C78" s="223">
        <v>12890</v>
      </c>
      <c r="D78" s="12">
        <v>12756</v>
      </c>
      <c r="E78" s="13">
        <f t="shared" si="9"/>
        <v>25646</v>
      </c>
      <c r="F78" s="11">
        <v>9607</v>
      </c>
      <c r="G78" s="12">
        <v>9853</v>
      </c>
      <c r="H78" s="13">
        <f t="shared" si="5"/>
        <v>19460</v>
      </c>
      <c r="I78" s="14">
        <f t="shared" si="6"/>
        <v>74.53</v>
      </c>
      <c r="J78" s="15">
        <f t="shared" si="7"/>
        <v>77.239999999999995</v>
      </c>
      <c r="K78" s="134">
        <f t="shared" si="8"/>
        <v>75.88</v>
      </c>
      <c r="L78" s="181">
        <v>1</v>
      </c>
      <c r="M78" s="16">
        <v>2</v>
      </c>
      <c r="N78" s="17"/>
      <c r="O78" s="18"/>
      <c r="P78" s="19" t="s">
        <v>40</v>
      </c>
      <c r="Q78" s="19" t="s">
        <v>40</v>
      </c>
      <c r="R78" s="20"/>
      <c r="S78" s="64"/>
      <c r="T78" s="21"/>
    </row>
    <row r="79" spans="1:20" ht="17.45" customHeight="1" x14ac:dyDescent="0.15">
      <c r="A79" s="77">
        <v>33349</v>
      </c>
      <c r="B79" s="23" t="s">
        <v>44</v>
      </c>
      <c r="C79" s="223">
        <v>12890</v>
      </c>
      <c r="D79" s="12">
        <v>12756</v>
      </c>
      <c r="E79" s="13">
        <f t="shared" si="9"/>
        <v>25646</v>
      </c>
      <c r="F79" s="11">
        <v>9606</v>
      </c>
      <c r="G79" s="12">
        <v>9853</v>
      </c>
      <c r="H79" s="13">
        <f t="shared" si="5"/>
        <v>19459</v>
      </c>
      <c r="I79" s="14">
        <f t="shared" si="6"/>
        <v>74.52</v>
      </c>
      <c r="J79" s="15">
        <f t="shared" si="7"/>
        <v>77.239999999999995</v>
      </c>
      <c r="K79" s="134">
        <f t="shared" si="8"/>
        <v>75.88</v>
      </c>
      <c r="L79" s="181">
        <v>22</v>
      </c>
      <c r="M79" s="16">
        <v>25</v>
      </c>
      <c r="N79" s="17"/>
      <c r="O79" s="18"/>
      <c r="P79" s="19" t="s">
        <v>40</v>
      </c>
      <c r="Q79" s="19" t="s">
        <v>40</v>
      </c>
      <c r="R79" s="20"/>
      <c r="S79" s="64"/>
      <c r="T79" s="21"/>
    </row>
    <row r="80" spans="1:20" ht="17.45" customHeight="1" x14ac:dyDescent="0.15">
      <c r="A80" s="75">
        <v>33811</v>
      </c>
      <c r="B80" s="10" t="s">
        <v>53</v>
      </c>
      <c r="C80" s="223">
        <v>13843</v>
      </c>
      <c r="D80" s="12">
        <v>13687</v>
      </c>
      <c r="E80" s="13">
        <f t="shared" si="9"/>
        <v>27530</v>
      </c>
      <c r="F80" s="11">
        <v>7568</v>
      </c>
      <c r="G80" s="12">
        <v>7094</v>
      </c>
      <c r="H80" s="13">
        <f t="shared" si="5"/>
        <v>14662</v>
      </c>
      <c r="I80" s="14">
        <f t="shared" si="6"/>
        <v>54.67</v>
      </c>
      <c r="J80" s="15">
        <f t="shared" si="7"/>
        <v>51.83</v>
      </c>
      <c r="K80" s="134">
        <f t="shared" si="8"/>
        <v>53.26</v>
      </c>
      <c r="L80" s="181">
        <v>1</v>
      </c>
      <c r="M80" s="16">
        <v>3</v>
      </c>
      <c r="N80" s="17">
        <v>0.3125</v>
      </c>
      <c r="O80" s="18">
        <v>0.44444444444444442</v>
      </c>
      <c r="P80" s="16">
        <v>59.45</v>
      </c>
      <c r="Q80" s="16">
        <v>50.72</v>
      </c>
      <c r="R80" s="20"/>
      <c r="S80" s="64"/>
      <c r="T80" s="21"/>
    </row>
    <row r="81" spans="1:20" ht="17.45" customHeight="1" x14ac:dyDescent="0.15">
      <c r="A81" s="75">
        <v>33811</v>
      </c>
      <c r="B81" s="10" t="s">
        <v>56</v>
      </c>
      <c r="C81" s="223">
        <v>13843</v>
      </c>
      <c r="D81" s="12">
        <v>13687</v>
      </c>
      <c r="E81" s="13">
        <f t="shared" si="9"/>
        <v>27530</v>
      </c>
      <c r="F81" s="11">
        <v>7569</v>
      </c>
      <c r="G81" s="12">
        <v>7092</v>
      </c>
      <c r="H81" s="13">
        <f t="shared" si="5"/>
        <v>14661</v>
      </c>
      <c r="I81" s="14">
        <f t="shared" si="6"/>
        <v>54.68</v>
      </c>
      <c r="J81" s="15">
        <f t="shared" si="7"/>
        <v>51.82</v>
      </c>
      <c r="K81" s="134">
        <f t="shared" si="8"/>
        <v>53.25</v>
      </c>
      <c r="L81" s="181"/>
      <c r="M81" s="16"/>
      <c r="N81" s="17">
        <v>0.3125</v>
      </c>
      <c r="O81" s="18">
        <v>0.44444444444444442</v>
      </c>
      <c r="P81" s="16"/>
      <c r="Q81" s="16"/>
      <c r="R81" s="20"/>
      <c r="S81" s="64"/>
      <c r="T81" s="21"/>
    </row>
    <row r="82" spans="1:20" ht="17.45" customHeight="1" x14ac:dyDescent="0.15">
      <c r="A82" s="78">
        <v>34161</v>
      </c>
      <c r="B82" s="24" t="s">
        <v>23</v>
      </c>
      <c r="C82" s="223">
        <v>2302</v>
      </c>
      <c r="D82" s="12">
        <v>2431</v>
      </c>
      <c r="E82" s="13">
        <f t="shared" si="9"/>
        <v>4733</v>
      </c>
      <c r="F82" s="11">
        <v>1713</v>
      </c>
      <c r="G82" s="12">
        <v>1822</v>
      </c>
      <c r="H82" s="13">
        <f t="shared" si="5"/>
        <v>3535</v>
      </c>
      <c r="I82" s="14">
        <f t="shared" si="6"/>
        <v>74.41</v>
      </c>
      <c r="J82" s="15">
        <f t="shared" si="7"/>
        <v>74.95</v>
      </c>
      <c r="K82" s="134">
        <f t="shared" si="8"/>
        <v>74.69</v>
      </c>
      <c r="L82" s="181">
        <v>10</v>
      </c>
      <c r="M82" s="16">
        <v>11</v>
      </c>
      <c r="N82" s="17">
        <v>0.3125</v>
      </c>
      <c r="O82" s="18"/>
      <c r="P82" s="19" t="s">
        <v>40</v>
      </c>
      <c r="Q82" s="19" t="s">
        <v>40</v>
      </c>
      <c r="R82" s="20"/>
      <c r="S82" s="64"/>
      <c r="T82" s="21"/>
    </row>
    <row r="83" spans="1:20" ht="17.45" customHeight="1" x14ac:dyDescent="0.15">
      <c r="A83" s="75">
        <v>34168</v>
      </c>
      <c r="B83" s="10" t="s">
        <v>29</v>
      </c>
      <c r="C83" s="223">
        <v>14409</v>
      </c>
      <c r="D83" s="12">
        <v>14272</v>
      </c>
      <c r="E83" s="13">
        <f t="shared" si="9"/>
        <v>28681</v>
      </c>
      <c r="F83" s="11">
        <v>10231</v>
      </c>
      <c r="G83" s="12">
        <v>10025</v>
      </c>
      <c r="H83" s="13">
        <f t="shared" si="5"/>
        <v>20256</v>
      </c>
      <c r="I83" s="14">
        <f t="shared" si="6"/>
        <v>71</v>
      </c>
      <c r="J83" s="15">
        <f t="shared" si="7"/>
        <v>70.239999999999995</v>
      </c>
      <c r="K83" s="134">
        <f t="shared" si="8"/>
        <v>70.63</v>
      </c>
      <c r="L83" s="181">
        <v>4</v>
      </c>
      <c r="M83" s="16">
        <v>8</v>
      </c>
      <c r="N83" s="17">
        <v>0.3125</v>
      </c>
      <c r="O83" s="18"/>
      <c r="P83" s="16">
        <v>74.290000000000006</v>
      </c>
      <c r="Q83" s="16">
        <v>67.260000000000005</v>
      </c>
      <c r="R83" s="20"/>
      <c r="S83" s="64"/>
      <c r="T83" s="21"/>
    </row>
    <row r="84" spans="1:20" ht="17.45" customHeight="1" x14ac:dyDescent="0.15">
      <c r="A84" s="76">
        <v>34658</v>
      </c>
      <c r="B84" s="22" t="s">
        <v>43</v>
      </c>
      <c r="C84" s="223">
        <v>14873</v>
      </c>
      <c r="D84" s="12">
        <v>15052</v>
      </c>
      <c r="E84" s="13">
        <f t="shared" si="9"/>
        <v>29925</v>
      </c>
      <c r="F84" s="11">
        <v>10401</v>
      </c>
      <c r="G84" s="12">
        <v>10924</v>
      </c>
      <c r="H84" s="13">
        <f t="shared" si="5"/>
        <v>21325</v>
      </c>
      <c r="I84" s="14">
        <f t="shared" si="6"/>
        <v>69.930000000000007</v>
      </c>
      <c r="J84" s="15">
        <f t="shared" si="7"/>
        <v>72.58</v>
      </c>
      <c r="K84" s="134">
        <f t="shared" si="8"/>
        <v>71.260000000000005</v>
      </c>
      <c r="L84" s="181">
        <v>1</v>
      </c>
      <c r="M84" s="16">
        <v>6</v>
      </c>
      <c r="N84" s="17">
        <v>0.3125</v>
      </c>
      <c r="O84" s="18">
        <v>0.4236111111111111</v>
      </c>
      <c r="P84" s="19" t="s">
        <v>40</v>
      </c>
      <c r="Q84" s="19" t="s">
        <v>40</v>
      </c>
      <c r="R84" s="20"/>
      <c r="S84" s="64"/>
      <c r="T84" s="26" t="s">
        <v>31</v>
      </c>
    </row>
    <row r="85" spans="1:20" ht="17.45" customHeight="1" x14ac:dyDescent="0.15">
      <c r="A85" s="77">
        <v>34658</v>
      </c>
      <c r="B85" s="23" t="s">
        <v>18</v>
      </c>
      <c r="C85" s="223">
        <v>14873</v>
      </c>
      <c r="D85" s="12">
        <v>15052</v>
      </c>
      <c r="E85" s="13">
        <f t="shared" si="9"/>
        <v>29925</v>
      </c>
      <c r="F85" s="11">
        <v>10391</v>
      </c>
      <c r="G85" s="12">
        <v>10907</v>
      </c>
      <c r="H85" s="13">
        <f t="shared" si="5"/>
        <v>21298</v>
      </c>
      <c r="I85" s="14">
        <f t="shared" si="6"/>
        <v>69.86</v>
      </c>
      <c r="J85" s="15">
        <f t="shared" si="7"/>
        <v>72.459999999999994</v>
      </c>
      <c r="K85" s="134">
        <f t="shared" si="8"/>
        <v>71.17</v>
      </c>
      <c r="L85" s="181">
        <v>2</v>
      </c>
      <c r="M85" s="16">
        <v>4</v>
      </c>
      <c r="N85" s="17">
        <v>0.3125</v>
      </c>
      <c r="O85" s="18"/>
      <c r="P85" s="19" t="s">
        <v>40</v>
      </c>
      <c r="Q85" s="19" t="s">
        <v>40</v>
      </c>
      <c r="R85" s="20"/>
      <c r="S85" s="64"/>
      <c r="T85" s="21"/>
    </row>
    <row r="86" spans="1:20" ht="17.45" customHeight="1" x14ac:dyDescent="0.15">
      <c r="A86" s="75">
        <v>34798</v>
      </c>
      <c r="B86" s="10" t="s">
        <v>36</v>
      </c>
      <c r="C86" s="223">
        <v>14933</v>
      </c>
      <c r="D86" s="12">
        <v>15198</v>
      </c>
      <c r="E86" s="13">
        <f t="shared" si="9"/>
        <v>30131</v>
      </c>
      <c r="F86" s="11">
        <v>10505</v>
      </c>
      <c r="G86" s="12">
        <v>10567</v>
      </c>
      <c r="H86" s="13">
        <f t="shared" si="5"/>
        <v>21072</v>
      </c>
      <c r="I86" s="14">
        <f t="shared" si="6"/>
        <v>70.349999999999994</v>
      </c>
      <c r="J86" s="15">
        <f t="shared" si="7"/>
        <v>69.53</v>
      </c>
      <c r="K86" s="134">
        <f t="shared" si="8"/>
        <v>69.930000000000007</v>
      </c>
      <c r="L86" s="181">
        <v>1</v>
      </c>
      <c r="M86" s="16">
        <v>4</v>
      </c>
      <c r="N86" s="17">
        <v>0.3125</v>
      </c>
      <c r="O86" s="18"/>
      <c r="P86" s="16"/>
      <c r="Q86" s="19" t="s">
        <v>37</v>
      </c>
      <c r="R86" s="20"/>
      <c r="S86" s="64"/>
      <c r="T86" s="21"/>
    </row>
    <row r="87" spans="1:20" ht="17.45" customHeight="1" x14ac:dyDescent="0.15">
      <c r="A87" s="75">
        <v>34798</v>
      </c>
      <c r="B87" s="10" t="s">
        <v>46</v>
      </c>
      <c r="C87" s="223">
        <v>14933</v>
      </c>
      <c r="D87" s="12">
        <v>15198</v>
      </c>
      <c r="E87" s="13">
        <f t="shared" si="9"/>
        <v>30131</v>
      </c>
      <c r="F87" s="11">
        <v>10498</v>
      </c>
      <c r="G87" s="12">
        <v>10565</v>
      </c>
      <c r="H87" s="13">
        <f t="shared" si="5"/>
        <v>21063</v>
      </c>
      <c r="I87" s="14">
        <f t="shared" si="6"/>
        <v>70.3</v>
      </c>
      <c r="J87" s="15">
        <f t="shared" si="7"/>
        <v>69.52</v>
      </c>
      <c r="K87" s="134">
        <f t="shared" si="8"/>
        <v>69.900000000000006</v>
      </c>
      <c r="L87" s="181">
        <v>4</v>
      </c>
      <c r="M87" s="16">
        <v>7</v>
      </c>
      <c r="N87" s="17">
        <v>0.3125</v>
      </c>
      <c r="O87" s="18"/>
      <c r="P87" s="16"/>
      <c r="Q87" s="19" t="s">
        <v>37</v>
      </c>
      <c r="R87" s="20"/>
      <c r="S87" s="64"/>
      <c r="T87" s="21"/>
    </row>
    <row r="88" spans="1:20" ht="17.45" customHeight="1" x14ac:dyDescent="0.15">
      <c r="A88" s="77">
        <v>34812</v>
      </c>
      <c r="B88" s="23" t="s">
        <v>41</v>
      </c>
      <c r="C88" s="223">
        <v>15302</v>
      </c>
      <c r="D88" s="12">
        <v>15484</v>
      </c>
      <c r="E88" s="13">
        <f t="shared" si="9"/>
        <v>30786</v>
      </c>
      <c r="F88" s="11">
        <v>10004</v>
      </c>
      <c r="G88" s="12">
        <v>10425</v>
      </c>
      <c r="H88" s="13">
        <f t="shared" si="5"/>
        <v>20429</v>
      </c>
      <c r="I88" s="14">
        <f t="shared" si="6"/>
        <v>65.38</v>
      </c>
      <c r="J88" s="15">
        <f t="shared" si="7"/>
        <v>67.33</v>
      </c>
      <c r="K88" s="134">
        <f t="shared" si="8"/>
        <v>66.36</v>
      </c>
      <c r="L88" s="181">
        <v>22</v>
      </c>
      <c r="M88" s="16">
        <v>25</v>
      </c>
      <c r="N88" s="17">
        <v>0.3125</v>
      </c>
      <c r="O88" s="18">
        <v>0.41319444444444442</v>
      </c>
      <c r="P88" s="19" t="s">
        <v>40</v>
      </c>
      <c r="Q88" s="19" t="s">
        <v>40</v>
      </c>
      <c r="R88" s="20"/>
      <c r="S88" s="64"/>
      <c r="T88" s="21"/>
    </row>
    <row r="89" spans="1:20" ht="17.45" customHeight="1" x14ac:dyDescent="0.15">
      <c r="A89" s="75">
        <v>34903</v>
      </c>
      <c r="B89" s="10" t="s">
        <v>53</v>
      </c>
      <c r="C89" s="223">
        <v>15574</v>
      </c>
      <c r="D89" s="12">
        <v>15801</v>
      </c>
      <c r="E89" s="13">
        <f t="shared" si="9"/>
        <v>31375</v>
      </c>
      <c r="F89" s="11">
        <v>8292</v>
      </c>
      <c r="G89" s="12">
        <v>7871</v>
      </c>
      <c r="H89" s="13">
        <f t="shared" si="5"/>
        <v>16163</v>
      </c>
      <c r="I89" s="14">
        <f t="shared" si="6"/>
        <v>53.24</v>
      </c>
      <c r="J89" s="15">
        <f t="shared" si="7"/>
        <v>49.81</v>
      </c>
      <c r="K89" s="134">
        <f t="shared" si="8"/>
        <v>51.52</v>
      </c>
      <c r="L89" s="181">
        <v>1</v>
      </c>
      <c r="M89" s="16">
        <v>3</v>
      </c>
      <c r="N89" s="17">
        <v>0.3125</v>
      </c>
      <c r="O89" s="18">
        <v>0.38124999999999998</v>
      </c>
      <c r="P89" s="16">
        <v>55.97</v>
      </c>
      <c r="Q89" s="16">
        <v>44.52</v>
      </c>
      <c r="R89" s="20"/>
      <c r="S89" s="64"/>
      <c r="T89" s="21" t="s">
        <v>27</v>
      </c>
    </row>
    <row r="90" spans="1:20" ht="17.45" customHeight="1" x14ac:dyDescent="0.15">
      <c r="A90" s="75">
        <v>34903</v>
      </c>
      <c r="B90" s="10" t="s">
        <v>56</v>
      </c>
      <c r="C90" s="223">
        <v>15574</v>
      </c>
      <c r="D90" s="12">
        <v>15801</v>
      </c>
      <c r="E90" s="13">
        <f t="shared" si="9"/>
        <v>31375</v>
      </c>
      <c r="F90" s="11">
        <v>8291</v>
      </c>
      <c r="G90" s="12">
        <v>7869</v>
      </c>
      <c r="H90" s="13">
        <f t="shared" si="5"/>
        <v>16160</v>
      </c>
      <c r="I90" s="14">
        <f t="shared" si="6"/>
        <v>53.24</v>
      </c>
      <c r="J90" s="15">
        <f t="shared" si="7"/>
        <v>49.8</v>
      </c>
      <c r="K90" s="134">
        <f t="shared" si="8"/>
        <v>51.51</v>
      </c>
      <c r="L90" s="181"/>
      <c r="M90" s="16"/>
      <c r="N90" s="17">
        <v>0.3125</v>
      </c>
      <c r="O90" s="18">
        <v>0.4145833333333333</v>
      </c>
      <c r="P90" s="16"/>
      <c r="Q90" s="16"/>
      <c r="R90" s="20"/>
      <c r="S90" s="64"/>
      <c r="T90" s="21"/>
    </row>
    <row r="91" spans="1:20" ht="17.45" customHeight="1" x14ac:dyDescent="0.15">
      <c r="A91" s="78">
        <v>35253</v>
      </c>
      <c r="B91" s="24" t="s">
        <v>23</v>
      </c>
      <c r="C91" s="223">
        <v>2262</v>
      </c>
      <c r="D91" s="12">
        <v>2484</v>
      </c>
      <c r="E91" s="13">
        <f t="shared" si="9"/>
        <v>4746</v>
      </c>
      <c r="F91" s="11">
        <v>1592</v>
      </c>
      <c r="G91" s="12">
        <v>1674</v>
      </c>
      <c r="H91" s="13">
        <f t="shared" si="5"/>
        <v>3266</v>
      </c>
      <c r="I91" s="14">
        <f t="shared" si="6"/>
        <v>70.38</v>
      </c>
      <c r="J91" s="15">
        <f t="shared" si="7"/>
        <v>67.39</v>
      </c>
      <c r="K91" s="134">
        <f t="shared" si="8"/>
        <v>68.819999999999993</v>
      </c>
      <c r="L91" s="181">
        <v>10</v>
      </c>
      <c r="M91" s="16">
        <v>11</v>
      </c>
      <c r="N91" s="17">
        <v>0.3125</v>
      </c>
      <c r="O91" s="18"/>
      <c r="P91" s="19" t="s">
        <v>40</v>
      </c>
      <c r="Q91" s="19" t="s">
        <v>40</v>
      </c>
      <c r="R91" s="20"/>
      <c r="S91" s="64"/>
      <c r="T91" s="21"/>
    </row>
    <row r="92" spans="1:20" ht="17.45" customHeight="1" x14ac:dyDescent="0.15">
      <c r="A92" s="75">
        <v>35358</v>
      </c>
      <c r="B92" s="10" t="s">
        <v>58</v>
      </c>
      <c r="C92" s="223">
        <v>16226</v>
      </c>
      <c r="D92" s="12">
        <v>16590</v>
      </c>
      <c r="E92" s="13">
        <f t="shared" si="9"/>
        <v>32816</v>
      </c>
      <c r="F92" s="11">
        <v>10451</v>
      </c>
      <c r="G92" s="12">
        <v>10216</v>
      </c>
      <c r="H92" s="13">
        <f t="shared" si="5"/>
        <v>20667</v>
      </c>
      <c r="I92" s="14">
        <f t="shared" si="6"/>
        <v>64.41</v>
      </c>
      <c r="J92" s="15">
        <f t="shared" si="7"/>
        <v>61.58</v>
      </c>
      <c r="K92" s="134">
        <f t="shared" si="8"/>
        <v>62.98</v>
      </c>
      <c r="L92" s="181">
        <v>1</v>
      </c>
      <c r="M92" s="16">
        <v>4</v>
      </c>
      <c r="N92" s="17">
        <v>0.3125</v>
      </c>
      <c r="O92" s="18">
        <v>0.39374999999999999</v>
      </c>
      <c r="P92" s="16">
        <v>68.38</v>
      </c>
      <c r="Q92" s="16">
        <v>59.65</v>
      </c>
      <c r="R92" s="20"/>
      <c r="S92" s="64"/>
      <c r="T92" s="21"/>
    </row>
    <row r="93" spans="1:20" ht="17.45" customHeight="1" x14ac:dyDescent="0.15">
      <c r="A93" s="75">
        <v>35358</v>
      </c>
      <c r="B93" s="10" t="s">
        <v>59</v>
      </c>
      <c r="C93" s="223">
        <v>16226</v>
      </c>
      <c r="D93" s="12">
        <v>16590</v>
      </c>
      <c r="E93" s="13">
        <f t="shared" si="9"/>
        <v>32816</v>
      </c>
      <c r="F93" s="11">
        <v>10446</v>
      </c>
      <c r="G93" s="12">
        <v>10214</v>
      </c>
      <c r="H93" s="13">
        <f t="shared" si="5"/>
        <v>20660</v>
      </c>
      <c r="I93" s="14">
        <f t="shared" si="6"/>
        <v>64.38</v>
      </c>
      <c r="J93" s="15">
        <f t="shared" si="7"/>
        <v>61.57</v>
      </c>
      <c r="K93" s="134">
        <f t="shared" si="8"/>
        <v>62.96</v>
      </c>
      <c r="L93" s="181"/>
      <c r="M93" s="16"/>
      <c r="N93" s="17">
        <v>0.3125</v>
      </c>
      <c r="O93" s="18">
        <v>0.43055555555555558</v>
      </c>
      <c r="P93" s="16">
        <v>68.36</v>
      </c>
      <c r="Q93" s="16"/>
      <c r="R93" s="20"/>
      <c r="S93" s="64"/>
      <c r="T93" s="21"/>
    </row>
    <row r="94" spans="1:20" ht="17.45" customHeight="1" x14ac:dyDescent="0.15">
      <c r="A94" s="75">
        <v>35358</v>
      </c>
      <c r="B94" s="10" t="s">
        <v>60</v>
      </c>
      <c r="C94" s="223">
        <v>16226</v>
      </c>
      <c r="D94" s="12">
        <v>16590</v>
      </c>
      <c r="E94" s="13">
        <f t="shared" si="9"/>
        <v>32816</v>
      </c>
      <c r="F94" s="11">
        <v>10186</v>
      </c>
      <c r="G94" s="12">
        <v>10004</v>
      </c>
      <c r="H94" s="13">
        <f t="shared" si="5"/>
        <v>20190</v>
      </c>
      <c r="I94" s="14">
        <f t="shared" si="6"/>
        <v>62.78</v>
      </c>
      <c r="J94" s="15">
        <f t="shared" si="7"/>
        <v>60.3</v>
      </c>
      <c r="K94" s="134">
        <f t="shared" si="8"/>
        <v>61.52</v>
      </c>
      <c r="L94" s="181"/>
      <c r="M94" s="16"/>
      <c r="N94" s="17">
        <v>0.3125</v>
      </c>
      <c r="O94" s="18">
        <v>0.4368055555555555</v>
      </c>
      <c r="P94" s="16"/>
      <c r="Q94" s="16"/>
      <c r="R94" s="20"/>
      <c r="S94" s="64"/>
      <c r="T94" s="21"/>
    </row>
    <row r="95" spans="1:20" ht="17.45" customHeight="1" x14ac:dyDescent="0.15">
      <c r="A95" s="75">
        <v>35988</v>
      </c>
      <c r="B95" s="10" t="s">
        <v>53</v>
      </c>
      <c r="C95" s="223">
        <v>17407</v>
      </c>
      <c r="D95" s="12">
        <v>17945</v>
      </c>
      <c r="E95" s="13">
        <f t="shared" si="9"/>
        <v>35352</v>
      </c>
      <c r="F95" s="11">
        <v>10843</v>
      </c>
      <c r="G95" s="12">
        <v>10920</v>
      </c>
      <c r="H95" s="13">
        <f t="shared" si="5"/>
        <v>21763</v>
      </c>
      <c r="I95" s="14">
        <f t="shared" si="6"/>
        <v>62.29</v>
      </c>
      <c r="J95" s="15">
        <f t="shared" si="7"/>
        <v>60.85</v>
      </c>
      <c r="K95" s="134">
        <f t="shared" si="8"/>
        <v>61.56</v>
      </c>
      <c r="L95" s="181">
        <v>1</v>
      </c>
      <c r="M95" s="16">
        <v>5</v>
      </c>
      <c r="N95" s="17">
        <v>0.375</v>
      </c>
      <c r="O95" s="18">
        <v>0.45763888888888887</v>
      </c>
      <c r="P95" s="16">
        <v>65.260000000000005</v>
      </c>
      <c r="Q95" s="16">
        <v>58.84</v>
      </c>
      <c r="R95" s="20"/>
      <c r="S95" s="64"/>
      <c r="T95" s="21"/>
    </row>
    <row r="96" spans="1:20" ht="17.45" customHeight="1" x14ac:dyDescent="0.15">
      <c r="A96" s="75">
        <v>35988</v>
      </c>
      <c r="B96" s="10" t="s">
        <v>56</v>
      </c>
      <c r="C96" s="223">
        <v>17407</v>
      </c>
      <c r="D96" s="12">
        <v>17945</v>
      </c>
      <c r="E96" s="13">
        <f t="shared" si="9"/>
        <v>35352</v>
      </c>
      <c r="F96" s="11">
        <v>10841</v>
      </c>
      <c r="G96" s="12">
        <v>10917</v>
      </c>
      <c r="H96" s="13">
        <f t="shared" si="5"/>
        <v>21758</v>
      </c>
      <c r="I96" s="14">
        <f t="shared" si="6"/>
        <v>62.28</v>
      </c>
      <c r="J96" s="15">
        <f t="shared" si="7"/>
        <v>60.84</v>
      </c>
      <c r="K96" s="134">
        <f t="shared" si="8"/>
        <v>61.55</v>
      </c>
      <c r="L96" s="181"/>
      <c r="M96" s="16"/>
      <c r="N96" s="17">
        <v>0.375</v>
      </c>
      <c r="O96" s="18">
        <v>0.47499999999999998</v>
      </c>
      <c r="P96" s="16"/>
      <c r="Q96" s="16"/>
      <c r="R96" s="20"/>
      <c r="S96" s="64"/>
      <c r="T96" s="21"/>
    </row>
    <row r="97" spans="1:20" ht="17.45" customHeight="1" x14ac:dyDescent="0.15">
      <c r="A97" s="76">
        <v>36107</v>
      </c>
      <c r="B97" s="22" t="s">
        <v>43</v>
      </c>
      <c r="C97" s="223">
        <v>17427</v>
      </c>
      <c r="D97" s="12">
        <v>18063</v>
      </c>
      <c r="E97" s="13">
        <f t="shared" si="9"/>
        <v>35490</v>
      </c>
      <c r="F97" s="11">
        <v>11272</v>
      </c>
      <c r="G97" s="12">
        <v>12057</v>
      </c>
      <c r="H97" s="13">
        <f t="shared" ref="H97:H106" si="10">IF(F97="無投票","  ",F97+G97)</f>
        <v>23329</v>
      </c>
      <c r="I97" s="14">
        <f t="shared" ref="I97:I106" si="11">ROUND(F97/C97*100,2)</f>
        <v>64.680000000000007</v>
      </c>
      <c r="J97" s="15">
        <f t="shared" si="7"/>
        <v>66.75</v>
      </c>
      <c r="K97" s="134">
        <f t="shared" si="8"/>
        <v>65.73</v>
      </c>
      <c r="L97" s="181">
        <v>1</v>
      </c>
      <c r="M97" s="16">
        <v>3</v>
      </c>
      <c r="N97" s="17">
        <v>0.375</v>
      </c>
      <c r="O97" s="18">
        <v>0.42708333333333331</v>
      </c>
      <c r="P97" s="19" t="s">
        <v>40</v>
      </c>
      <c r="Q97" s="19" t="s">
        <v>40</v>
      </c>
      <c r="R97" s="20"/>
      <c r="S97" s="64"/>
      <c r="T97" s="21"/>
    </row>
    <row r="98" spans="1:20" ht="17.45" customHeight="1" x14ac:dyDescent="0.15">
      <c r="A98" s="79">
        <v>36261</v>
      </c>
      <c r="B98" s="10" t="s">
        <v>36</v>
      </c>
      <c r="C98" s="224">
        <v>17509</v>
      </c>
      <c r="D98" s="28">
        <v>18102</v>
      </c>
      <c r="E98" s="13">
        <f t="shared" si="9"/>
        <v>35611</v>
      </c>
      <c r="F98" s="27">
        <v>11522</v>
      </c>
      <c r="G98" s="28">
        <v>12155</v>
      </c>
      <c r="H98" s="13">
        <f t="shared" si="10"/>
        <v>23677</v>
      </c>
      <c r="I98" s="14">
        <f t="shared" si="11"/>
        <v>65.81</v>
      </c>
      <c r="J98" s="15">
        <f t="shared" si="7"/>
        <v>67.150000000000006</v>
      </c>
      <c r="K98" s="134">
        <f t="shared" si="8"/>
        <v>66.489999999999995</v>
      </c>
      <c r="L98" s="181">
        <v>1</v>
      </c>
      <c r="M98" s="16">
        <v>2</v>
      </c>
      <c r="N98" s="17">
        <v>0.375</v>
      </c>
      <c r="O98" s="18">
        <v>0.44166666666666665</v>
      </c>
      <c r="P98" s="16"/>
      <c r="Q98" s="19" t="s">
        <v>37</v>
      </c>
      <c r="R98" s="20"/>
      <c r="S98" s="64"/>
      <c r="T98" s="21"/>
    </row>
    <row r="99" spans="1:20" ht="17.45" customHeight="1" x14ac:dyDescent="0.15">
      <c r="A99" s="79">
        <v>36261</v>
      </c>
      <c r="B99" s="10" t="s">
        <v>46</v>
      </c>
      <c r="C99" s="224">
        <v>17509</v>
      </c>
      <c r="D99" s="28">
        <v>18102</v>
      </c>
      <c r="E99" s="13">
        <f t="shared" si="9"/>
        <v>35611</v>
      </c>
      <c r="F99" s="27">
        <v>11517</v>
      </c>
      <c r="G99" s="28">
        <v>12150</v>
      </c>
      <c r="H99" s="13">
        <f t="shared" si="10"/>
        <v>23667</v>
      </c>
      <c r="I99" s="14">
        <f t="shared" si="11"/>
        <v>65.78</v>
      </c>
      <c r="J99" s="15">
        <f t="shared" si="7"/>
        <v>67.12</v>
      </c>
      <c r="K99" s="134">
        <f t="shared" si="8"/>
        <v>66.459999999999994</v>
      </c>
      <c r="L99" s="181">
        <v>5</v>
      </c>
      <c r="M99" s="16">
        <v>9</v>
      </c>
      <c r="N99" s="17">
        <v>0.375</v>
      </c>
      <c r="O99" s="18">
        <v>0.4513888888888889</v>
      </c>
      <c r="P99" s="16"/>
      <c r="Q99" s="19" t="s">
        <v>37</v>
      </c>
      <c r="R99" s="20"/>
      <c r="S99" s="64"/>
      <c r="T99" s="21"/>
    </row>
    <row r="100" spans="1:20" ht="17.45" customHeight="1" x14ac:dyDescent="0.15">
      <c r="A100" s="80">
        <v>36275</v>
      </c>
      <c r="B100" s="23" t="s">
        <v>41</v>
      </c>
      <c r="C100" s="224">
        <v>17514</v>
      </c>
      <c r="D100" s="28">
        <v>18109</v>
      </c>
      <c r="E100" s="13">
        <f t="shared" si="9"/>
        <v>35623</v>
      </c>
      <c r="F100" s="27">
        <v>11273</v>
      </c>
      <c r="G100" s="28">
        <v>12105</v>
      </c>
      <c r="H100" s="13">
        <f t="shared" si="10"/>
        <v>23378</v>
      </c>
      <c r="I100" s="14">
        <f t="shared" si="11"/>
        <v>64.37</v>
      </c>
      <c r="J100" s="15">
        <f t="shared" si="7"/>
        <v>66.849999999999994</v>
      </c>
      <c r="K100" s="134">
        <f t="shared" si="8"/>
        <v>65.63</v>
      </c>
      <c r="L100" s="181">
        <v>22</v>
      </c>
      <c r="M100" s="16">
        <v>27</v>
      </c>
      <c r="N100" s="17">
        <v>0.375</v>
      </c>
      <c r="O100" s="18">
        <v>0.43611111111111112</v>
      </c>
      <c r="P100" s="19" t="s">
        <v>40</v>
      </c>
      <c r="Q100" s="19" t="s">
        <v>40</v>
      </c>
      <c r="R100" s="20"/>
      <c r="S100" s="64"/>
      <c r="T100" s="21"/>
    </row>
    <row r="101" spans="1:20" ht="17.45" customHeight="1" x14ac:dyDescent="0.15">
      <c r="A101" s="81">
        <v>36352</v>
      </c>
      <c r="B101" s="24" t="s">
        <v>23</v>
      </c>
      <c r="C101" s="224">
        <v>2257</v>
      </c>
      <c r="D101" s="28">
        <v>2468</v>
      </c>
      <c r="E101" s="13">
        <f t="shared" si="9"/>
        <v>4725</v>
      </c>
      <c r="F101" s="27" t="s">
        <v>16</v>
      </c>
      <c r="G101" s="28"/>
      <c r="H101" s="13" t="str">
        <f t="shared" si="10"/>
        <v xml:space="preserve">  </v>
      </c>
      <c r="I101" s="14"/>
      <c r="J101" s="15"/>
      <c r="K101" s="134"/>
      <c r="L101" s="181"/>
      <c r="M101" s="16"/>
      <c r="N101" s="17"/>
      <c r="O101" s="18"/>
      <c r="P101" s="19" t="s">
        <v>54</v>
      </c>
      <c r="Q101" s="19" t="s">
        <v>54</v>
      </c>
      <c r="R101" s="20"/>
      <c r="S101" s="64"/>
      <c r="T101" s="21"/>
    </row>
    <row r="102" spans="1:20" ht="17.45" customHeight="1" x14ac:dyDescent="0.15">
      <c r="A102" s="79">
        <v>36702</v>
      </c>
      <c r="B102" s="10" t="s">
        <v>58</v>
      </c>
      <c r="C102" s="224">
        <v>18633</v>
      </c>
      <c r="D102" s="28">
        <v>19204</v>
      </c>
      <c r="E102" s="13">
        <f t="shared" si="9"/>
        <v>37837</v>
      </c>
      <c r="F102" s="27">
        <v>12146</v>
      </c>
      <c r="G102" s="28">
        <v>12107</v>
      </c>
      <c r="H102" s="13">
        <f t="shared" si="10"/>
        <v>24253</v>
      </c>
      <c r="I102" s="14">
        <f t="shared" si="11"/>
        <v>65.19</v>
      </c>
      <c r="J102" s="15">
        <f t="shared" si="7"/>
        <v>63.04</v>
      </c>
      <c r="K102" s="134">
        <f t="shared" si="8"/>
        <v>64.099999999999994</v>
      </c>
      <c r="L102" s="181">
        <v>1</v>
      </c>
      <c r="M102" s="16">
        <v>1</v>
      </c>
      <c r="N102" s="17">
        <v>0.375</v>
      </c>
      <c r="O102" s="18">
        <v>0.48680555555555555</v>
      </c>
      <c r="P102" s="16">
        <v>69.27</v>
      </c>
      <c r="Q102" s="16">
        <v>62.49</v>
      </c>
      <c r="R102" s="20"/>
      <c r="S102" s="64"/>
      <c r="T102" s="21"/>
    </row>
    <row r="103" spans="1:20" ht="17.45" customHeight="1" x14ac:dyDescent="0.15">
      <c r="A103" s="79">
        <v>36702</v>
      </c>
      <c r="B103" s="10" t="s">
        <v>59</v>
      </c>
      <c r="C103" s="224">
        <v>18638</v>
      </c>
      <c r="D103" s="28">
        <v>19208</v>
      </c>
      <c r="E103" s="13">
        <f t="shared" ref="E103:E113" si="12">+C103+D103</f>
        <v>37846</v>
      </c>
      <c r="F103" s="27">
        <v>12149</v>
      </c>
      <c r="G103" s="28">
        <v>12108</v>
      </c>
      <c r="H103" s="13">
        <f t="shared" si="10"/>
        <v>24257</v>
      </c>
      <c r="I103" s="14">
        <f t="shared" si="11"/>
        <v>65.180000000000007</v>
      </c>
      <c r="J103" s="15">
        <f t="shared" si="7"/>
        <v>63.04</v>
      </c>
      <c r="K103" s="134">
        <f t="shared" si="8"/>
        <v>64.09</v>
      </c>
      <c r="L103" s="181"/>
      <c r="M103" s="16"/>
      <c r="N103" s="17">
        <v>0.375</v>
      </c>
      <c r="O103" s="18">
        <v>4.8611111111111112E-3</v>
      </c>
      <c r="P103" s="16">
        <v>69.239999999999995</v>
      </c>
      <c r="Q103" s="16"/>
      <c r="R103" s="20"/>
      <c r="S103" s="64"/>
      <c r="T103" s="21"/>
    </row>
    <row r="104" spans="1:20" ht="17.45" customHeight="1" x14ac:dyDescent="0.15">
      <c r="A104" s="79">
        <v>36702</v>
      </c>
      <c r="B104" s="10" t="s">
        <v>60</v>
      </c>
      <c r="C104" s="224">
        <v>18633</v>
      </c>
      <c r="D104" s="28">
        <v>19204</v>
      </c>
      <c r="E104" s="13">
        <f t="shared" si="12"/>
        <v>37837</v>
      </c>
      <c r="F104" s="27">
        <v>11912</v>
      </c>
      <c r="G104" s="28">
        <v>11968</v>
      </c>
      <c r="H104" s="13">
        <f t="shared" si="10"/>
        <v>23880</v>
      </c>
      <c r="I104" s="14">
        <f t="shared" si="11"/>
        <v>63.93</v>
      </c>
      <c r="J104" s="15">
        <f t="shared" si="7"/>
        <v>62.32</v>
      </c>
      <c r="K104" s="134">
        <f t="shared" si="8"/>
        <v>63.11</v>
      </c>
      <c r="L104" s="181"/>
      <c r="M104" s="16"/>
      <c r="N104" s="17">
        <v>0.375</v>
      </c>
      <c r="O104" s="18">
        <v>2.9861111111111113E-2</v>
      </c>
      <c r="P104" s="16"/>
      <c r="Q104" s="16"/>
      <c r="R104" s="20"/>
      <c r="S104" s="64"/>
      <c r="T104" s="21"/>
    </row>
    <row r="105" spans="1:20" ht="17.45" customHeight="1" x14ac:dyDescent="0.15">
      <c r="A105" s="79">
        <v>37101</v>
      </c>
      <c r="B105" s="10" t="s">
        <v>12</v>
      </c>
      <c r="C105" s="224">
        <v>19146</v>
      </c>
      <c r="D105" s="28">
        <v>19720</v>
      </c>
      <c r="E105" s="13">
        <f t="shared" si="12"/>
        <v>38866</v>
      </c>
      <c r="F105" s="27">
        <v>11722</v>
      </c>
      <c r="G105" s="28">
        <v>11913</v>
      </c>
      <c r="H105" s="13">
        <f t="shared" si="10"/>
        <v>23635</v>
      </c>
      <c r="I105" s="14">
        <f t="shared" si="11"/>
        <v>61.22</v>
      </c>
      <c r="J105" s="15">
        <f t="shared" si="7"/>
        <v>60.41</v>
      </c>
      <c r="K105" s="134">
        <f t="shared" si="8"/>
        <v>60.81</v>
      </c>
      <c r="L105" s="181">
        <v>1</v>
      </c>
      <c r="M105" s="16">
        <v>4</v>
      </c>
      <c r="N105" s="17">
        <v>0.375</v>
      </c>
      <c r="O105" s="18">
        <v>0.48194444444444445</v>
      </c>
      <c r="P105" s="16">
        <v>65.98</v>
      </c>
      <c r="Q105" s="16">
        <v>56.44</v>
      </c>
      <c r="R105" s="20"/>
      <c r="S105" s="64"/>
      <c r="T105" s="21"/>
    </row>
    <row r="106" spans="1:20" ht="17.45" customHeight="1" x14ac:dyDescent="0.15">
      <c r="A106" s="79">
        <v>37101</v>
      </c>
      <c r="B106" s="10" t="s">
        <v>8</v>
      </c>
      <c r="C106" s="224">
        <v>19153</v>
      </c>
      <c r="D106" s="28">
        <v>19726</v>
      </c>
      <c r="E106" s="13">
        <f t="shared" si="12"/>
        <v>38879</v>
      </c>
      <c r="F106" s="27">
        <v>11725</v>
      </c>
      <c r="G106" s="28">
        <v>11917</v>
      </c>
      <c r="H106" s="13">
        <f t="shared" si="10"/>
        <v>23642</v>
      </c>
      <c r="I106" s="14">
        <f t="shared" si="11"/>
        <v>61.22</v>
      </c>
      <c r="J106" s="15">
        <f t="shared" si="7"/>
        <v>60.41</v>
      </c>
      <c r="K106" s="134">
        <f t="shared" si="8"/>
        <v>60.81</v>
      </c>
      <c r="L106" s="181"/>
      <c r="M106" s="16"/>
      <c r="N106" s="17">
        <v>0.375</v>
      </c>
      <c r="O106" s="18">
        <v>6.7361111111111108E-2</v>
      </c>
      <c r="P106" s="16">
        <v>65.959999999999994</v>
      </c>
      <c r="Q106" s="16"/>
      <c r="R106" s="20"/>
      <c r="S106" s="64"/>
      <c r="T106" s="21"/>
    </row>
    <row r="107" spans="1:20" ht="17.45" customHeight="1" x14ac:dyDescent="0.15">
      <c r="A107" s="81">
        <v>37444</v>
      </c>
      <c r="B107" s="24" t="s">
        <v>23</v>
      </c>
      <c r="C107" s="224">
        <v>2248</v>
      </c>
      <c r="D107" s="28">
        <v>2446</v>
      </c>
      <c r="E107" s="13">
        <f t="shared" si="12"/>
        <v>4694</v>
      </c>
      <c r="F107" s="27" t="s">
        <v>16</v>
      </c>
      <c r="G107" s="28"/>
      <c r="H107" s="13" t="str">
        <f t="shared" ref="H107:H115" si="13">IF(F107="無投票","  ",F107+G107)</f>
        <v xml:space="preserve">  </v>
      </c>
      <c r="I107" s="14"/>
      <c r="J107" s="15"/>
      <c r="K107" s="134"/>
      <c r="L107" s="181">
        <v>10</v>
      </c>
      <c r="M107" s="16">
        <v>10</v>
      </c>
      <c r="N107" s="17"/>
      <c r="O107" s="18"/>
      <c r="P107" s="19" t="s">
        <v>54</v>
      </c>
      <c r="Q107" s="19" t="s">
        <v>54</v>
      </c>
      <c r="R107" s="20"/>
      <c r="S107" s="64"/>
      <c r="T107" s="21"/>
    </row>
    <row r="108" spans="1:20" ht="17.45" customHeight="1" x14ac:dyDescent="0.15">
      <c r="A108" s="76">
        <v>37570</v>
      </c>
      <c r="B108" s="22" t="s">
        <v>43</v>
      </c>
      <c r="C108" s="223"/>
      <c r="D108" s="12"/>
      <c r="E108" s="13">
        <f t="shared" si="12"/>
        <v>0</v>
      </c>
      <c r="F108" s="27" t="s">
        <v>16</v>
      </c>
      <c r="G108" s="12"/>
      <c r="H108" s="13" t="str">
        <f t="shared" si="13"/>
        <v xml:space="preserve">  </v>
      </c>
      <c r="I108" s="14"/>
      <c r="J108" s="15"/>
      <c r="K108" s="134"/>
      <c r="L108" s="181">
        <v>1</v>
      </c>
      <c r="M108" s="16">
        <v>1</v>
      </c>
      <c r="N108" s="17"/>
      <c r="O108" s="18"/>
      <c r="P108" s="19" t="s">
        <v>54</v>
      </c>
      <c r="Q108" s="19" t="s">
        <v>54</v>
      </c>
      <c r="R108" s="20"/>
      <c r="S108" s="64"/>
      <c r="T108" s="21"/>
    </row>
    <row r="109" spans="1:20" ht="17.45" customHeight="1" x14ac:dyDescent="0.15">
      <c r="A109" s="79">
        <v>37577</v>
      </c>
      <c r="B109" s="10" t="s">
        <v>17</v>
      </c>
      <c r="C109" s="224">
        <v>19208</v>
      </c>
      <c r="D109" s="28">
        <v>19923</v>
      </c>
      <c r="E109" s="13">
        <f>+C109+D109</f>
        <v>39131</v>
      </c>
      <c r="F109" s="27">
        <v>7316</v>
      </c>
      <c r="G109" s="28">
        <v>7334</v>
      </c>
      <c r="H109" s="13">
        <f t="shared" si="13"/>
        <v>14650</v>
      </c>
      <c r="I109" s="14">
        <f>ROUND(F109/C109*100,2)</f>
        <v>38.090000000000003</v>
      </c>
      <c r="J109" s="15">
        <f>ROUND(G109/D109*100,2)</f>
        <v>36.81</v>
      </c>
      <c r="K109" s="134">
        <f>ROUND(H109/E109*100,2)</f>
        <v>37.44</v>
      </c>
      <c r="L109" s="181">
        <v>2</v>
      </c>
      <c r="M109" s="16">
        <v>6</v>
      </c>
      <c r="N109" s="17">
        <v>0.33333333333333331</v>
      </c>
      <c r="O109" s="18">
        <v>0.37916666666666665</v>
      </c>
      <c r="P109" s="16"/>
      <c r="Q109" s="19" t="s">
        <v>37</v>
      </c>
      <c r="R109" s="20"/>
      <c r="S109" s="64"/>
      <c r="T109" s="21"/>
    </row>
    <row r="110" spans="1:20" ht="17.45" customHeight="1" x14ac:dyDescent="0.15">
      <c r="A110" s="79">
        <v>37724</v>
      </c>
      <c r="B110" s="10" t="s">
        <v>36</v>
      </c>
      <c r="C110" s="224">
        <v>19066</v>
      </c>
      <c r="D110" s="28">
        <v>19880</v>
      </c>
      <c r="E110" s="13">
        <f t="shared" si="12"/>
        <v>38946</v>
      </c>
      <c r="F110" s="27">
        <v>10674</v>
      </c>
      <c r="G110" s="28">
        <v>11293</v>
      </c>
      <c r="H110" s="13">
        <f t="shared" si="13"/>
        <v>21967</v>
      </c>
      <c r="I110" s="14">
        <f t="shared" ref="I110:K115" si="14">ROUND(F110/C110*100,2)</f>
        <v>55.98</v>
      </c>
      <c r="J110" s="15">
        <f t="shared" si="14"/>
        <v>56.81</v>
      </c>
      <c r="K110" s="134">
        <f t="shared" si="14"/>
        <v>56.4</v>
      </c>
      <c r="L110" s="181">
        <v>1</v>
      </c>
      <c r="M110" s="16">
        <v>2</v>
      </c>
      <c r="N110" s="17">
        <v>0.33333333333333331</v>
      </c>
      <c r="O110" s="18">
        <v>0.4284722222222222</v>
      </c>
      <c r="P110" s="16">
        <v>68.709999999999994</v>
      </c>
      <c r="Q110" s="19" t="s">
        <v>37</v>
      </c>
      <c r="R110" s="20">
        <v>1644</v>
      </c>
      <c r="S110" s="64">
        <v>4.3</v>
      </c>
      <c r="T110" s="21"/>
    </row>
    <row r="111" spans="1:20" ht="17.45" customHeight="1" x14ac:dyDescent="0.15">
      <c r="A111" s="79">
        <v>37724</v>
      </c>
      <c r="B111" s="10" t="s">
        <v>46</v>
      </c>
      <c r="C111" s="224">
        <v>19066</v>
      </c>
      <c r="D111" s="28">
        <v>19880</v>
      </c>
      <c r="E111" s="13">
        <f t="shared" si="12"/>
        <v>38946</v>
      </c>
      <c r="F111" s="27">
        <v>10659</v>
      </c>
      <c r="G111" s="28">
        <v>11289</v>
      </c>
      <c r="H111" s="13">
        <f t="shared" si="13"/>
        <v>21948</v>
      </c>
      <c r="I111" s="14">
        <f t="shared" si="14"/>
        <v>55.91</v>
      </c>
      <c r="J111" s="15">
        <f t="shared" si="14"/>
        <v>56.79</v>
      </c>
      <c r="K111" s="134">
        <f t="shared" si="14"/>
        <v>56.35</v>
      </c>
      <c r="L111" s="181">
        <v>5</v>
      </c>
      <c r="M111" s="16">
        <v>9</v>
      </c>
      <c r="N111" s="17">
        <v>0.33333333333333331</v>
      </c>
      <c r="O111" s="18">
        <v>0.43888888888888888</v>
      </c>
      <c r="P111" s="16">
        <v>69.77</v>
      </c>
      <c r="Q111" s="19" t="s">
        <v>37</v>
      </c>
      <c r="R111" s="20">
        <v>1644</v>
      </c>
      <c r="S111" s="64">
        <v>4.2</v>
      </c>
      <c r="T111" s="21"/>
    </row>
    <row r="112" spans="1:20" ht="17.45" customHeight="1" x14ac:dyDescent="0.15">
      <c r="A112" s="80">
        <v>37738</v>
      </c>
      <c r="B112" s="23" t="s">
        <v>41</v>
      </c>
      <c r="C112" s="224">
        <v>19077</v>
      </c>
      <c r="D112" s="28">
        <v>19882</v>
      </c>
      <c r="E112" s="13">
        <f t="shared" si="12"/>
        <v>38959</v>
      </c>
      <c r="F112" s="27">
        <v>10773</v>
      </c>
      <c r="G112" s="28">
        <v>11544</v>
      </c>
      <c r="H112" s="13">
        <f t="shared" si="13"/>
        <v>22317</v>
      </c>
      <c r="I112" s="14">
        <f t="shared" si="14"/>
        <v>56.47</v>
      </c>
      <c r="J112" s="15">
        <f t="shared" si="14"/>
        <v>58.06</v>
      </c>
      <c r="K112" s="134">
        <f t="shared" si="14"/>
        <v>57.28</v>
      </c>
      <c r="L112" s="181">
        <v>22</v>
      </c>
      <c r="M112" s="16">
        <v>25</v>
      </c>
      <c r="N112" s="17">
        <v>0.3125</v>
      </c>
      <c r="O112" s="18">
        <v>0.39930555555555558</v>
      </c>
      <c r="P112" s="19" t="s">
        <v>40</v>
      </c>
      <c r="Q112" s="19" t="s">
        <v>40</v>
      </c>
      <c r="R112" s="20">
        <v>2090</v>
      </c>
      <c r="S112" s="64">
        <v>5.3</v>
      </c>
      <c r="T112" s="21"/>
    </row>
    <row r="113" spans="1:20" ht="17.45" customHeight="1" x14ac:dyDescent="0.15">
      <c r="A113" s="79">
        <v>37934</v>
      </c>
      <c r="B113" s="10" t="s">
        <v>58</v>
      </c>
      <c r="C113" s="224">
        <v>19686</v>
      </c>
      <c r="D113" s="28">
        <v>20442</v>
      </c>
      <c r="E113" s="13">
        <f t="shared" si="12"/>
        <v>40128</v>
      </c>
      <c r="F113" s="27">
        <v>12060</v>
      </c>
      <c r="G113" s="28">
        <v>12178</v>
      </c>
      <c r="H113" s="13">
        <f t="shared" si="13"/>
        <v>24238</v>
      </c>
      <c r="I113" s="14">
        <f t="shared" si="14"/>
        <v>61.26</v>
      </c>
      <c r="J113" s="15">
        <f t="shared" si="14"/>
        <v>59.57</v>
      </c>
      <c r="K113" s="134">
        <f t="shared" si="14"/>
        <v>60.4</v>
      </c>
      <c r="L113" s="181">
        <v>1</v>
      </c>
      <c r="M113" s="16">
        <v>3</v>
      </c>
      <c r="N113" s="17">
        <v>0.33333333333333331</v>
      </c>
      <c r="O113" s="18">
        <v>0.43055555555555558</v>
      </c>
      <c r="P113" s="16">
        <v>67.34</v>
      </c>
      <c r="Q113" s="16">
        <v>59.86</v>
      </c>
      <c r="R113" s="20"/>
      <c r="S113" s="64"/>
      <c r="T113" s="21"/>
    </row>
    <row r="114" spans="1:20" ht="17.45" customHeight="1" x14ac:dyDescent="0.15">
      <c r="A114" s="79">
        <v>37934</v>
      </c>
      <c r="B114" s="10" t="s">
        <v>59</v>
      </c>
      <c r="C114" s="224">
        <v>19694</v>
      </c>
      <c r="D114" s="28">
        <v>20449</v>
      </c>
      <c r="E114" s="13">
        <f t="shared" ref="E114:E125" si="15">+C114+D114</f>
        <v>40143</v>
      </c>
      <c r="F114" s="27">
        <v>12060</v>
      </c>
      <c r="G114" s="28">
        <v>12177</v>
      </c>
      <c r="H114" s="13">
        <f t="shared" si="13"/>
        <v>24237</v>
      </c>
      <c r="I114" s="14">
        <f t="shared" si="14"/>
        <v>61.24</v>
      </c>
      <c r="J114" s="15">
        <f t="shared" si="14"/>
        <v>59.55</v>
      </c>
      <c r="K114" s="134">
        <f t="shared" si="14"/>
        <v>60.38</v>
      </c>
      <c r="L114" s="181"/>
      <c r="M114" s="16"/>
      <c r="N114" s="17">
        <v>0.33333333333333331</v>
      </c>
      <c r="O114" s="18">
        <v>0.43888888888888888</v>
      </c>
      <c r="P114" s="16">
        <v>67.3</v>
      </c>
      <c r="Q114" s="16"/>
      <c r="R114" s="20"/>
      <c r="S114" s="64"/>
      <c r="T114" s="21"/>
    </row>
    <row r="115" spans="1:20" ht="17.45" customHeight="1" x14ac:dyDescent="0.15">
      <c r="A115" s="79">
        <v>37934</v>
      </c>
      <c r="B115" s="10" t="s">
        <v>60</v>
      </c>
      <c r="C115" s="224">
        <v>19686</v>
      </c>
      <c r="D115" s="28">
        <v>20442</v>
      </c>
      <c r="E115" s="13">
        <f t="shared" si="15"/>
        <v>40128</v>
      </c>
      <c r="F115" s="27">
        <v>11863</v>
      </c>
      <c r="G115" s="28">
        <v>12019</v>
      </c>
      <c r="H115" s="13">
        <f t="shared" si="13"/>
        <v>23882</v>
      </c>
      <c r="I115" s="14">
        <f t="shared" si="14"/>
        <v>60.26</v>
      </c>
      <c r="J115" s="15">
        <f t="shared" si="14"/>
        <v>58.8</v>
      </c>
      <c r="K115" s="134">
        <f t="shared" si="14"/>
        <v>59.51</v>
      </c>
      <c r="L115" s="181"/>
      <c r="M115" s="16"/>
      <c r="N115" s="17">
        <v>0.33333333333333331</v>
      </c>
      <c r="O115" s="18">
        <v>0.4597222222222222</v>
      </c>
      <c r="P115" s="16">
        <v>66.47</v>
      </c>
      <c r="Q115" s="16"/>
      <c r="R115" s="20"/>
      <c r="S115" s="64"/>
      <c r="T115" s="21"/>
    </row>
    <row r="116" spans="1:20" ht="17.45" customHeight="1" x14ac:dyDescent="0.15">
      <c r="A116" s="79">
        <v>38179</v>
      </c>
      <c r="B116" s="10" t="s">
        <v>12</v>
      </c>
      <c r="C116" s="224">
        <v>19893</v>
      </c>
      <c r="D116" s="28">
        <v>20710</v>
      </c>
      <c r="E116" s="13">
        <f t="shared" si="15"/>
        <v>40603</v>
      </c>
      <c r="F116" s="27">
        <v>11873</v>
      </c>
      <c r="G116" s="28">
        <v>12053</v>
      </c>
      <c r="H116" s="13">
        <f>IF(F116="無投票","  ",F116+G116)</f>
        <v>23926</v>
      </c>
      <c r="I116" s="14">
        <f t="shared" ref="I116:K125" si="16">ROUND(F116/C116*100,2)</f>
        <v>59.68</v>
      </c>
      <c r="J116" s="15">
        <f t="shared" si="16"/>
        <v>58.2</v>
      </c>
      <c r="K116" s="134">
        <f t="shared" si="16"/>
        <v>58.93</v>
      </c>
      <c r="L116" s="181">
        <v>1</v>
      </c>
      <c r="M116" s="16">
        <v>4</v>
      </c>
      <c r="N116" s="17">
        <v>0.33333333333333331</v>
      </c>
      <c r="O116" s="18">
        <v>0.39583333333333331</v>
      </c>
      <c r="P116" s="16"/>
      <c r="Q116" s="16"/>
      <c r="R116" s="20">
        <v>3497</v>
      </c>
      <c r="S116" s="67">
        <f>R116/E116</f>
        <v>8.6126640888604292E-2</v>
      </c>
      <c r="T116" s="21"/>
    </row>
    <row r="117" spans="1:20" ht="17.45" customHeight="1" x14ac:dyDescent="0.15">
      <c r="A117" s="79">
        <v>38179</v>
      </c>
      <c r="B117" s="10" t="s">
        <v>8</v>
      </c>
      <c r="C117" s="224">
        <v>19901</v>
      </c>
      <c r="D117" s="28">
        <v>20717</v>
      </c>
      <c r="E117" s="13">
        <f t="shared" si="15"/>
        <v>40618</v>
      </c>
      <c r="F117" s="27">
        <v>11877</v>
      </c>
      <c r="G117" s="28">
        <v>12053</v>
      </c>
      <c r="H117" s="13">
        <f>IF(F117="無投票","  ",F117+G117)</f>
        <v>23930</v>
      </c>
      <c r="I117" s="14">
        <f t="shared" si="16"/>
        <v>59.68</v>
      </c>
      <c r="J117" s="15">
        <f t="shared" si="16"/>
        <v>58.18</v>
      </c>
      <c r="K117" s="134">
        <f t="shared" si="16"/>
        <v>58.91</v>
      </c>
      <c r="L117" s="181"/>
      <c r="M117" s="16"/>
      <c r="N117" s="17">
        <v>0.33333333333333331</v>
      </c>
      <c r="O117" s="18">
        <v>1.0069444444444444</v>
      </c>
      <c r="P117" s="16"/>
      <c r="Q117" s="16"/>
      <c r="R117" s="20"/>
      <c r="S117" s="64"/>
      <c r="T117" s="21"/>
    </row>
    <row r="118" spans="1:20" ht="17.45" customHeight="1" x14ac:dyDescent="0.15">
      <c r="A118" s="81">
        <v>38543</v>
      </c>
      <c r="B118" s="24" t="s">
        <v>23</v>
      </c>
      <c r="C118" s="224">
        <v>2221</v>
      </c>
      <c r="D118" s="28">
        <v>2410</v>
      </c>
      <c r="E118" s="13">
        <f t="shared" si="15"/>
        <v>4631</v>
      </c>
      <c r="F118" s="27" t="s">
        <v>16</v>
      </c>
      <c r="G118" s="28"/>
      <c r="H118" s="13"/>
      <c r="I118" s="14"/>
      <c r="J118" s="15"/>
      <c r="K118" s="134"/>
      <c r="L118" s="181">
        <v>10</v>
      </c>
      <c r="M118" s="16">
        <v>10</v>
      </c>
      <c r="N118" s="17"/>
      <c r="O118" s="18"/>
      <c r="P118" s="19" t="s">
        <v>54</v>
      </c>
      <c r="Q118" s="19" t="s">
        <v>54</v>
      </c>
      <c r="R118" s="20"/>
      <c r="S118" s="64"/>
      <c r="T118" s="21"/>
    </row>
    <row r="119" spans="1:20" ht="17.45" customHeight="1" x14ac:dyDescent="0.15">
      <c r="A119" s="79">
        <v>38606</v>
      </c>
      <c r="B119" s="10" t="s">
        <v>58</v>
      </c>
      <c r="C119" s="224">
        <v>20075</v>
      </c>
      <c r="D119" s="28">
        <v>20893</v>
      </c>
      <c r="E119" s="13">
        <f t="shared" si="15"/>
        <v>40968</v>
      </c>
      <c r="F119" s="27">
        <v>13350</v>
      </c>
      <c r="G119" s="28">
        <v>13968</v>
      </c>
      <c r="H119" s="13">
        <f>IF(F119="無投票","  ",F119+G119)</f>
        <v>27318</v>
      </c>
      <c r="I119" s="14">
        <f t="shared" si="16"/>
        <v>66.5</v>
      </c>
      <c r="J119" s="15">
        <f t="shared" si="16"/>
        <v>66.849999999999994</v>
      </c>
      <c r="K119" s="134">
        <f t="shared" ref="K119:K127" si="17">ROUND(H119/E119*100,2)</f>
        <v>66.680000000000007</v>
      </c>
      <c r="L119" s="181">
        <v>1</v>
      </c>
      <c r="M119" s="16">
        <v>2</v>
      </c>
      <c r="N119" s="17">
        <v>0.33333333333333331</v>
      </c>
      <c r="O119" s="18">
        <v>0.41111111111111115</v>
      </c>
      <c r="P119" s="16">
        <v>70.819999999999993</v>
      </c>
      <c r="Q119" s="16">
        <v>67.510000000000005</v>
      </c>
      <c r="R119" s="20">
        <v>4359</v>
      </c>
      <c r="S119" s="64">
        <v>10.64</v>
      </c>
      <c r="T119" s="21"/>
    </row>
    <row r="120" spans="1:20" ht="17.45" customHeight="1" x14ac:dyDescent="0.15">
      <c r="A120" s="79">
        <v>38606</v>
      </c>
      <c r="B120" s="10" t="s">
        <v>59</v>
      </c>
      <c r="C120" s="224">
        <v>20083</v>
      </c>
      <c r="D120" s="28">
        <v>20901</v>
      </c>
      <c r="E120" s="13">
        <f t="shared" si="15"/>
        <v>40984</v>
      </c>
      <c r="F120" s="27">
        <v>13354</v>
      </c>
      <c r="G120" s="28">
        <v>13971</v>
      </c>
      <c r="H120" s="13">
        <f>IF(F120="無投票","  ",F120+G120)</f>
        <v>27325</v>
      </c>
      <c r="I120" s="14">
        <f t="shared" si="16"/>
        <v>66.489999999999995</v>
      </c>
      <c r="J120" s="15">
        <f t="shared" si="16"/>
        <v>66.84</v>
      </c>
      <c r="K120" s="134">
        <f t="shared" si="17"/>
        <v>66.67</v>
      </c>
      <c r="L120" s="181"/>
      <c r="M120" s="16"/>
      <c r="N120" s="17">
        <v>0.33333333333333331</v>
      </c>
      <c r="O120" s="18">
        <v>0.45624999999999999</v>
      </c>
      <c r="P120" s="16">
        <v>70.790000000000006</v>
      </c>
      <c r="Q120" s="16"/>
      <c r="R120" s="20"/>
      <c r="S120" s="64"/>
      <c r="T120" s="21"/>
    </row>
    <row r="121" spans="1:20" ht="17.45" customHeight="1" x14ac:dyDescent="0.15">
      <c r="A121" s="79">
        <v>38606</v>
      </c>
      <c r="B121" s="10" t="s">
        <v>60</v>
      </c>
      <c r="C121" s="224">
        <v>20075</v>
      </c>
      <c r="D121" s="28">
        <v>20893</v>
      </c>
      <c r="E121" s="13">
        <f t="shared" si="15"/>
        <v>40968</v>
      </c>
      <c r="F121" s="27">
        <v>12964</v>
      </c>
      <c r="G121" s="28">
        <v>13688</v>
      </c>
      <c r="H121" s="13">
        <f>IF(F121="無投票","  ",F121+G121)</f>
        <v>26652</v>
      </c>
      <c r="I121" s="14">
        <f t="shared" si="16"/>
        <v>64.58</v>
      </c>
      <c r="J121" s="15">
        <f t="shared" si="16"/>
        <v>65.510000000000005</v>
      </c>
      <c r="K121" s="134">
        <f t="shared" si="17"/>
        <v>65.06</v>
      </c>
      <c r="L121" s="181"/>
      <c r="M121" s="16"/>
      <c r="N121" s="17">
        <v>0.33333333333333331</v>
      </c>
      <c r="O121" s="18">
        <v>0.46111111111111108</v>
      </c>
      <c r="P121" s="16">
        <v>69.84</v>
      </c>
      <c r="Q121" s="16"/>
      <c r="R121" s="20"/>
      <c r="S121" s="64"/>
      <c r="T121" s="21"/>
    </row>
    <row r="122" spans="1:20" ht="17.45" customHeight="1" x14ac:dyDescent="0.15">
      <c r="A122" s="76">
        <v>39033</v>
      </c>
      <c r="B122" s="22" t="s">
        <v>43</v>
      </c>
      <c r="C122" s="223">
        <v>20037</v>
      </c>
      <c r="D122" s="12">
        <v>20886</v>
      </c>
      <c r="E122" s="13">
        <f t="shared" si="15"/>
        <v>40923</v>
      </c>
      <c r="F122" s="11">
        <v>11050</v>
      </c>
      <c r="G122" s="12">
        <v>11776</v>
      </c>
      <c r="H122" s="13">
        <v>22826</v>
      </c>
      <c r="I122" s="14">
        <f t="shared" si="16"/>
        <v>55.15</v>
      </c>
      <c r="J122" s="15">
        <f t="shared" si="16"/>
        <v>56.38</v>
      </c>
      <c r="K122" s="134">
        <f t="shared" si="17"/>
        <v>55.78</v>
      </c>
      <c r="L122" s="181">
        <v>1</v>
      </c>
      <c r="M122" s="16">
        <v>2</v>
      </c>
      <c r="N122" s="17">
        <v>0.3125</v>
      </c>
      <c r="O122" s="18">
        <v>0.37916666666666665</v>
      </c>
      <c r="P122" s="19" t="s">
        <v>40</v>
      </c>
      <c r="Q122" s="19" t="s">
        <v>40</v>
      </c>
      <c r="R122" s="20">
        <v>2282</v>
      </c>
      <c r="S122" s="64">
        <v>5.58</v>
      </c>
      <c r="T122" s="21"/>
    </row>
    <row r="123" spans="1:20" ht="17.45" customHeight="1" x14ac:dyDescent="0.15">
      <c r="A123" s="79">
        <v>39180</v>
      </c>
      <c r="B123" s="10" t="s">
        <v>36</v>
      </c>
      <c r="C123" s="224">
        <v>19935</v>
      </c>
      <c r="D123" s="28">
        <v>20829</v>
      </c>
      <c r="E123" s="13">
        <f t="shared" si="15"/>
        <v>40764</v>
      </c>
      <c r="F123" s="27">
        <v>12346</v>
      </c>
      <c r="G123" s="28">
        <v>12961</v>
      </c>
      <c r="H123" s="13">
        <f>IF(F123="無投票","  ",F123+G123)</f>
        <v>25307</v>
      </c>
      <c r="I123" s="14">
        <f t="shared" si="16"/>
        <v>61.93</v>
      </c>
      <c r="J123" s="15">
        <f t="shared" si="16"/>
        <v>62.23</v>
      </c>
      <c r="K123" s="134">
        <f t="shared" si="17"/>
        <v>62.08</v>
      </c>
      <c r="L123" s="181">
        <v>1</v>
      </c>
      <c r="M123" s="16">
        <v>5</v>
      </c>
      <c r="N123" s="17">
        <v>0.83333333333333337</v>
      </c>
      <c r="O123" s="18">
        <v>0.97638888888888886</v>
      </c>
      <c r="P123" s="16">
        <v>68.53</v>
      </c>
      <c r="Q123" s="19" t="s">
        <v>37</v>
      </c>
      <c r="R123" s="20">
        <v>3240</v>
      </c>
      <c r="S123" s="65">
        <f>R123/E123</f>
        <v>7.9481895790403295E-2</v>
      </c>
      <c r="T123" s="29" t="s">
        <v>20</v>
      </c>
    </row>
    <row r="124" spans="1:20" ht="17.45" customHeight="1" x14ac:dyDescent="0.15">
      <c r="A124" s="79">
        <v>39180</v>
      </c>
      <c r="B124" s="10" t="s">
        <v>46</v>
      </c>
      <c r="C124" s="224">
        <v>19919</v>
      </c>
      <c r="D124" s="28">
        <v>20825</v>
      </c>
      <c r="E124" s="13">
        <f t="shared" si="15"/>
        <v>40744</v>
      </c>
      <c r="F124" s="27">
        <v>12294</v>
      </c>
      <c r="G124" s="28">
        <v>12930</v>
      </c>
      <c r="H124" s="13">
        <f>IF(F124="無投票","  ",F124+G124)</f>
        <v>25224</v>
      </c>
      <c r="I124" s="14">
        <f t="shared" si="16"/>
        <v>61.72</v>
      </c>
      <c r="J124" s="15">
        <f t="shared" si="16"/>
        <v>62.09</v>
      </c>
      <c r="K124" s="134">
        <f t="shared" si="17"/>
        <v>61.91</v>
      </c>
      <c r="L124" s="181">
        <v>3</v>
      </c>
      <c r="M124" s="16">
        <v>5</v>
      </c>
      <c r="N124" s="17">
        <v>0.83333333333333337</v>
      </c>
      <c r="O124" s="18">
        <v>0.97638888888888886</v>
      </c>
      <c r="P124" s="16">
        <v>69.45</v>
      </c>
      <c r="Q124" s="19" t="s">
        <v>37</v>
      </c>
      <c r="R124" s="20">
        <v>3149</v>
      </c>
      <c r="S124" s="65">
        <f>R124/E124</f>
        <v>7.7287453367366976E-2</v>
      </c>
      <c r="T124" s="21" t="s">
        <v>21</v>
      </c>
    </row>
    <row r="125" spans="1:20" ht="17.45" customHeight="1" x14ac:dyDescent="0.15">
      <c r="A125" s="80">
        <v>39194</v>
      </c>
      <c r="B125" s="23" t="s">
        <v>41</v>
      </c>
      <c r="C125" s="224">
        <v>19855</v>
      </c>
      <c r="D125" s="28">
        <v>20789</v>
      </c>
      <c r="E125" s="13">
        <f t="shared" si="15"/>
        <v>40644</v>
      </c>
      <c r="F125" s="27">
        <v>11046</v>
      </c>
      <c r="G125" s="28">
        <v>11777</v>
      </c>
      <c r="H125" s="13">
        <f>IF(F125="無投票","  ",F125+G125)</f>
        <v>22823</v>
      </c>
      <c r="I125" s="14">
        <f t="shared" si="16"/>
        <v>55.63</v>
      </c>
      <c r="J125" s="15">
        <f t="shared" si="16"/>
        <v>56.65</v>
      </c>
      <c r="K125" s="134">
        <f t="shared" si="17"/>
        <v>56.15</v>
      </c>
      <c r="L125" s="181">
        <v>22</v>
      </c>
      <c r="M125" s="16">
        <v>26</v>
      </c>
      <c r="N125" s="17">
        <v>0.8125</v>
      </c>
      <c r="O125" s="18">
        <v>0.89930555555555547</v>
      </c>
      <c r="P125" s="19" t="s">
        <v>40</v>
      </c>
      <c r="Q125" s="19" t="s">
        <v>40</v>
      </c>
      <c r="R125" s="20">
        <v>2747</v>
      </c>
      <c r="S125" s="65">
        <f>R125/E125</f>
        <v>6.7586851687826008E-2</v>
      </c>
      <c r="T125" s="21"/>
    </row>
    <row r="126" spans="1:20" ht="17.45" customHeight="1" x14ac:dyDescent="0.15">
      <c r="A126" s="79">
        <v>39292</v>
      </c>
      <c r="B126" s="10" t="s">
        <v>24</v>
      </c>
      <c r="C126" s="224">
        <v>20372</v>
      </c>
      <c r="D126" s="28">
        <v>21276</v>
      </c>
      <c r="E126" s="13">
        <f t="shared" ref="E126:E131" si="18">+C126+D126</f>
        <v>41648</v>
      </c>
      <c r="F126" s="27">
        <v>12231</v>
      </c>
      <c r="G126" s="28">
        <v>12169</v>
      </c>
      <c r="H126" s="13">
        <f>IF(F126="無投票","  ",F126+G126)</f>
        <v>24400</v>
      </c>
      <c r="I126" s="14">
        <f>ROUND(F126/C126*100,2)</f>
        <v>60.04</v>
      </c>
      <c r="J126" s="15">
        <f>ROUND(G126/D126*100,2)</f>
        <v>57.2</v>
      </c>
      <c r="K126" s="134">
        <f t="shared" si="17"/>
        <v>58.59</v>
      </c>
      <c r="L126" s="181">
        <v>1</v>
      </c>
      <c r="M126" s="16">
        <v>4</v>
      </c>
      <c r="N126" s="17">
        <v>0.83333333333333337</v>
      </c>
      <c r="O126" s="18">
        <v>0.90277777777777779</v>
      </c>
      <c r="P126" s="16">
        <v>63.4</v>
      </c>
      <c r="Q126" s="16"/>
      <c r="R126" s="20">
        <v>5089</v>
      </c>
      <c r="S126" s="65">
        <f>R126/E126</f>
        <v>0.12219074145217057</v>
      </c>
      <c r="T126" s="21"/>
    </row>
    <row r="127" spans="1:20" ht="17.45" customHeight="1" x14ac:dyDescent="0.15">
      <c r="A127" s="79">
        <v>39292</v>
      </c>
      <c r="B127" s="10" t="s">
        <v>25</v>
      </c>
      <c r="C127" s="224">
        <v>20372</v>
      </c>
      <c r="D127" s="28">
        <v>21276</v>
      </c>
      <c r="E127" s="13">
        <f t="shared" si="18"/>
        <v>41648</v>
      </c>
      <c r="F127" s="27">
        <v>12230</v>
      </c>
      <c r="G127" s="28">
        <v>12168</v>
      </c>
      <c r="H127" s="13">
        <f>IF(F127="無投票","  ",F127+G127)</f>
        <v>24398</v>
      </c>
      <c r="I127" s="14">
        <f>ROUND(F127/C127*100,2)</f>
        <v>60.03</v>
      </c>
      <c r="J127" s="15">
        <f>ROUND(G127/D127*100,2)</f>
        <v>57.19</v>
      </c>
      <c r="K127" s="134">
        <f t="shared" si="17"/>
        <v>58.58</v>
      </c>
      <c r="L127" s="209" t="s">
        <v>61</v>
      </c>
      <c r="M127" s="19" t="s">
        <v>61</v>
      </c>
      <c r="N127" s="17">
        <v>0.83333333333333337</v>
      </c>
      <c r="O127" s="18">
        <v>0.97222222222222221</v>
      </c>
      <c r="P127" s="16">
        <v>63.39</v>
      </c>
      <c r="Q127" s="16"/>
      <c r="R127" s="20">
        <v>5089</v>
      </c>
      <c r="S127" s="65">
        <f>R127/E127</f>
        <v>0.12219074145217057</v>
      </c>
      <c r="T127" s="21" t="s">
        <v>22</v>
      </c>
    </row>
    <row r="128" spans="1:20" ht="17.45" customHeight="1" x14ac:dyDescent="0.15">
      <c r="A128" s="81">
        <v>39635</v>
      </c>
      <c r="B128" s="24" t="s">
        <v>23</v>
      </c>
      <c r="C128" s="224">
        <v>2082</v>
      </c>
      <c r="D128" s="28">
        <v>2170</v>
      </c>
      <c r="E128" s="13">
        <f t="shared" si="18"/>
        <v>4252</v>
      </c>
      <c r="F128" s="27" t="s">
        <v>16</v>
      </c>
      <c r="G128" s="28"/>
      <c r="H128" s="13"/>
      <c r="I128" s="14"/>
      <c r="J128" s="15"/>
      <c r="K128" s="134"/>
      <c r="L128" s="181">
        <v>10</v>
      </c>
      <c r="M128" s="16">
        <v>10</v>
      </c>
      <c r="N128" s="17"/>
      <c r="O128" s="18"/>
      <c r="P128" s="19" t="s">
        <v>54</v>
      </c>
      <c r="Q128" s="19" t="s">
        <v>54</v>
      </c>
      <c r="R128" s="20">
        <v>2170</v>
      </c>
      <c r="S128" s="66">
        <v>4252</v>
      </c>
      <c r="T128" s="21">
        <v>2082</v>
      </c>
    </row>
    <row r="129" spans="1:20" ht="17.45" customHeight="1" x14ac:dyDescent="0.15">
      <c r="A129" s="79">
        <v>40055</v>
      </c>
      <c r="B129" s="10" t="s">
        <v>58</v>
      </c>
      <c r="C129" s="224">
        <v>20484</v>
      </c>
      <c r="D129" s="28">
        <v>21554</v>
      </c>
      <c r="E129" s="13">
        <f t="shared" si="18"/>
        <v>42038</v>
      </c>
      <c r="F129" s="27">
        <v>14866</v>
      </c>
      <c r="G129" s="28">
        <v>15319</v>
      </c>
      <c r="H129" s="13">
        <f>IF(F129="無投票","  ",F129+G129)</f>
        <v>30185</v>
      </c>
      <c r="I129" s="14">
        <f t="shared" ref="I129:K133" si="19">ROUND(F129/C129*100,2)</f>
        <v>72.569999999999993</v>
      </c>
      <c r="J129" s="15">
        <f t="shared" si="19"/>
        <v>71.069999999999993</v>
      </c>
      <c r="K129" s="134">
        <f t="shared" si="19"/>
        <v>71.8</v>
      </c>
      <c r="L129" s="181">
        <v>1</v>
      </c>
      <c r="M129" s="16">
        <v>3</v>
      </c>
      <c r="N129" s="17">
        <v>0.83333333333333304</v>
      </c>
      <c r="O129" s="18">
        <v>0.92708333333333337</v>
      </c>
      <c r="P129" s="16">
        <v>73.41</v>
      </c>
      <c r="Q129" s="16">
        <v>69.28</v>
      </c>
      <c r="R129" s="20">
        <v>6481</v>
      </c>
      <c r="S129" s="65">
        <f>R129/E129</f>
        <v>0.15417003663352205</v>
      </c>
      <c r="T129" s="21"/>
    </row>
    <row r="130" spans="1:20" ht="17.45" customHeight="1" x14ac:dyDescent="0.15">
      <c r="A130" s="79">
        <v>40055</v>
      </c>
      <c r="B130" s="10" t="s">
        <v>59</v>
      </c>
      <c r="C130" s="224">
        <v>20484</v>
      </c>
      <c r="D130" s="28">
        <v>21554</v>
      </c>
      <c r="E130" s="13">
        <f t="shared" si="18"/>
        <v>42038</v>
      </c>
      <c r="F130" s="27">
        <v>14861</v>
      </c>
      <c r="G130" s="28">
        <v>15318</v>
      </c>
      <c r="H130" s="13">
        <f>IF(F130="無投票","  ",F130+G130)</f>
        <v>30179</v>
      </c>
      <c r="I130" s="14">
        <f t="shared" si="19"/>
        <v>72.55</v>
      </c>
      <c r="J130" s="15">
        <f t="shared" si="19"/>
        <v>71.069999999999993</v>
      </c>
      <c r="K130" s="134">
        <f t="shared" si="19"/>
        <v>71.790000000000006</v>
      </c>
      <c r="L130" s="209" t="s">
        <v>62</v>
      </c>
      <c r="M130" s="19" t="s">
        <v>62</v>
      </c>
      <c r="N130" s="17">
        <v>0.83333333333333304</v>
      </c>
      <c r="O130" s="18">
        <v>0.95138888888888884</v>
      </c>
      <c r="P130" s="16">
        <v>73.39</v>
      </c>
      <c r="Q130" s="16"/>
      <c r="R130" s="20">
        <v>6482</v>
      </c>
      <c r="S130" s="65">
        <f>R130/E130</f>
        <v>0.15419382463485418</v>
      </c>
      <c r="T130" s="21"/>
    </row>
    <row r="131" spans="1:20" ht="17.45" customHeight="1" x14ac:dyDescent="0.15">
      <c r="A131" s="79">
        <v>40055</v>
      </c>
      <c r="B131" s="10" t="s">
        <v>26</v>
      </c>
      <c r="C131" s="224">
        <v>20474</v>
      </c>
      <c r="D131" s="28">
        <v>21543</v>
      </c>
      <c r="E131" s="13">
        <f t="shared" si="18"/>
        <v>42017</v>
      </c>
      <c r="F131" s="27">
        <v>14482</v>
      </c>
      <c r="G131" s="28">
        <v>15031</v>
      </c>
      <c r="H131" s="13">
        <f>IF(F131="無投票","  ",F131+G131)</f>
        <v>29513</v>
      </c>
      <c r="I131" s="14">
        <f t="shared" si="19"/>
        <v>70.73</v>
      </c>
      <c r="J131" s="15">
        <f t="shared" si="19"/>
        <v>69.77</v>
      </c>
      <c r="K131" s="134">
        <f t="shared" si="19"/>
        <v>70.239999999999995</v>
      </c>
      <c r="L131" s="181"/>
      <c r="M131" s="16"/>
      <c r="N131" s="17">
        <v>0.83333333333333304</v>
      </c>
      <c r="O131" s="18">
        <v>0.97916666666666663</v>
      </c>
      <c r="P131" s="16">
        <v>72.010000000000005</v>
      </c>
      <c r="Q131" s="16"/>
      <c r="R131" s="20">
        <v>5930</v>
      </c>
      <c r="S131" s="65">
        <f>R131/E131</f>
        <v>0.14113335078658637</v>
      </c>
      <c r="T131" s="21"/>
    </row>
    <row r="132" spans="1:20" ht="17.45" customHeight="1" x14ac:dyDescent="0.15">
      <c r="A132" s="79">
        <v>40370</v>
      </c>
      <c r="B132" s="10" t="s">
        <v>24</v>
      </c>
      <c r="C132" s="224">
        <v>20755</v>
      </c>
      <c r="D132" s="28">
        <v>21803</v>
      </c>
      <c r="E132" s="13">
        <f t="shared" ref="E132:E141" si="20">+C132+D132</f>
        <v>42558</v>
      </c>
      <c r="F132" s="27">
        <v>12295</v>
      </c>
      <c r="G132" s="28">
        <v>12514</v>
      </c>
      <c r="H132" s="13">
        <f>IF(F132="無投票","  ",F132+G132)</f>
        <v>24809</v>
      </c>
      <c r="I132" s="14">
        <f>ROUND(F132/C132*100,2)</f>
        <v>59.24</v>
      </c>
      <c r="J132" s="15">
        <f>ROUND(G132/D132*100,2)</f>
        <v>57.4</v>
      </c>
      <c r="K132" s="134">
        <f t="shared" si="19"/>
        <v>58.29</v>
      </c>
      <c r="L132" s="181">
        <v>1</v>
      </c>
      <c r="M132" s="16">
        <v>4</v>
      </c>
      <c r="N132" s="17">
        <v>0.83333333333333337</v>
      </c>
      <c r="O132" s="18">
        <v>0.90277777777777779</v>
      </c>
      <c r="P132" s="30">
        <v>60.36</v>
      </c>
      <c r="Q132" s="16"/>
      <c r="R132" s="20">
        <v>5628</v>
      </c>
      <c r="S132" s="65">
        <f>R132/E132</f>
        <v>0.1322430565346116</v>
      </c>
      <c r="T132" s="21"/>
    </row>
    <row r="133" spans="1:20" ht="17.45" customHeight="1" x14ac:dyDescent="0.15">
      <c r="A133" s="79">
        <v>40370</v>
      </c>
      <c r="B133" s="10" t="s">
        <v>25</v>
      </c>
      <c r="C133" s="224">
        <v>20755</v>
      </c>
      <c r="D133" s="28">
        <v>21803</v>
      </c>
      <c r="E133" s="13">
        <f t="shared" si="20"/>
        <v>42558</v>
      </c>
      <c r="F133" s="27">
        <v>12294</v>
      </c>
      <c r="G133" s="28">
        <v>12514</v>
      </c>
      <c r="H133" s="13">
        <f>IF(F133="無投票","  ",F133+G133)</f>
        <v>24808</v>
      </c>
      <c r="I133" s="14">
        <f>ROUND(F133/C133*100,2)</f>
        <v>59.23</v>
      </c>
      <c r="J133" s="15">
        <f>ROUND(G133/D133*100,2)</f>
        <v>57.4</v>
      </c>
      <c r="K133" s="134">
        <f t="shared" si="19"/>
        <v>58.29</v>
      </c>
      <c r="L133" s="209" t="s">
        <v>61</v>
      </c>
      <c r="M133" s="19" t="s">
        <v>61</v>
      </c>
      <c r="N133" s="17">
        <v>0.83333333333333337</v>
      </c>
      <c r="O133" s="18">
        <v>0.96875</v>
      </c>
      <c r="P133" s="30">
        <v>60.35</v>
      </c>
      <c r="Q133" s="19"/>
      <c r="R133" s="20">
        <v>5630</v>
      </c>
      <c r="S133" s="65">
        <f>R133/E133</f>
        <v>0.13229005122421167</v>
      </c>
      <c r="T133" s="21"/>
    </row>
    <row r="134" spans="1:20" ht="17.45" customHeight="1" x14ac:dyDescent="0.15">
      <c r="A134" s="76">
        <v>40496</v>
      </c>
      <c r="B134" s="161" t="s">
        <v>43</v>
      </c>
      <c r="C134" s="223">
        <v>20761</v>
      </c>
      <c r="D134" s="12">
        <v>21871</v>
      </c>
      <c r="E134" s="13">
        <f t="shared" si="20"/>
        <v>42632</v>
      </c>
      <c r="F134" s="27" t="s">
        <v>16</v>
      </c>
      <c r="G134" s="31"/>
      <c r="H134" s="32"/>
      <c r="I134" s="33"/>
      <c r="J134" s="34"/>
      <c r="K134" s="135"/>
      <c r="L134" s="181">
        <v>1</v>
      </c>
      <c r="M134" s="16">
        <v>1</v>
      </c>
      <c r="N134" s="35"/>
      <c r="O134" s="36"/>
      <c r="P134" s="19" t="s">
        <v>54</v>
      </c>
      <c r="Q134" s="19" t="s">
        <v>54</v>
      </c>
      <c r="R134" s="20"/>
      <c r="S134" s="65"/>
      <c r="T134" s="21"/>
    </row>
    <row r="135" spans="1:20" ht="17.45" customHeight="1" x14ac:dyDescent="0.15">
      <c r="A135" s="81">
        <v>40734</v>
      </c>
      <c r="B135" s="24" t="s">
        <v>23</v>
      </c>
      <c r="C135" s="224">
        <v>2126</v>
      </c>
      <c r="D135" s="28">
        <v>2255</v>
      </c>
      <c r="E135" s="13">
        <f t="shared" si="20"/>
        <v>4381</v>
      </c>
      <c r="F135" s="27" t="s">
        <v>16</v>
      </c>
      <c r="G135" s="28"/>
      <c r="H135" s="13"/>
      <c r="I135" s="14"/>
      <c r="J135" s="15"/>
      <c r="K135" s="134"/>
      <c r="L135" s="181">
        <v>10</v>
      </c>
      <c r="M135" s="16">
        <v>10</v>
      </c>
      <c r="N135" s="17"/>
      <c r="O135" s="18"/>
      <c r="P135" s="19" t="s">
        <v>54</v>
      </c>
      <c r="Q135" s="19" t="s">
        <v>54</v>
      </c>
      <c r="R135" s="20"/>
      <c r="S135" s="65"/>
      <c r="T135" s="21"/>
    </row>
    <row r="136" spans="1:20" ht="17.45" customHeight="1" x14ac:dyDescent="0.15">
      <c r="A136" s="80">
        <v>40755</v>
      </c>
      <c r="B136" s="23" t="s">
        <v>41</v>
      </c>
      <c r="C136" s="224">
        <v>20512</v>
      </c>
      <c r="D136" s="28">
        <v>21713</v>
      </c>
      <c r="E136" s="13">
        <f t="shared" si="20"/>
        <v>42225</v>
      </c>
      <c r="F136" s="27">
        <v>10249</v>
      </c>
      <c r="G136" s="28">
        <v>11073</v>
      </c>
      <c r="H136" s="13">
        <f>SUM(F136:G136)</f>
        <v>21322</v>
      </c>
      <c r="I136" s="14">
        <v>49.97</v>
      </c>
      <c r="J136" s="15">
        <v>51</v>
      </c>
      <c r="K136" s="134">
        <v>50.5</v>
      </c>
      <c r="L136" s="181">
        <v>20</v>
      </c>
      <c r="M136" s="16">
        <v>22</v>
      </c>
      <c r="N136" s="17">
        <v>0.8125</v>
      </c>
      <c r="O136" s="18">
        <v>0.89583333333333337</v>
      </c>
      <c r="P136" s="19" t="s">
        <v>40</v>
      </c>
      <c r="Q136" s="19" t="s">
        <v>40</v>
      </c>
      <c r="R136" s="20">
        <v>3564</v>
      </c>
      <c r="S136" s="65">
        <f t="shared" ref="S136:S143" si="21">R136/E136</f>
        <v>8.440497335701598E-2</v>
      </c>
      <c r="T136" s="21"/>
    </row>
    <row r="137" spans="1:20" ht="17.45" customHeight="1" x14ac:dyDescent="0.15">
      <c r="A137" s="79">
        <v>40797</v>
      </c>
      <c r="B137" s="10" t="s">
        <v>36</v>
      </c>
      <c r="C137" s="224">
        <v>20541</v>
      </c>
      <c r="D137" s="28">
        <v>21782</v>
      </c>
      <c r="E137" s="13">
        <f t="shared" si="20"/>
        <v>42323</v>
      </c>
      <c r="F137" s="27">
        <v>10107</v>
      </c>
      <c r="G137" s="28">
        <v>10744</v>
      </c>
      <c r="H137" s="13">
        <v>20851</v>
      </c>
      <c r="I137" s="14">
        <v>49.2</v>
      </c>
      <c r="J137" s="15">
        <v>49.33</v>
      </c>
      <c r="K137" s="134">
        <v>49.27</v>
      </c>
      <c r="L137" s="181">
        <v>1</v>
      </c>
      <c r="M137" s="16">
        <v>4</v>
      </c>
      <c r="N137" s="17">
        <v>0.83333333333333337</v>
      </c>
      <c r="O137" s="18">
        <v>0.90555555555555556</v>
      </c>
      <c r="P137" s="16">
        <v>59.92</v>
      </c>
      <c r="Q137" s="19" t="s">
        <v>37</v>
      </c>
      <c r="R137" s="20">
        <v>4245</v>
      </c>
      <c r="S137" s="65">
        <f t="shared" si="21"/>
        <v>0.10030007324622546</v>
      </c>
      <c r="T137" s="29"/>
    </row>
    <row r="138" spans="1:20" ht="17.45" customHeight="1" x14ac:dyDescent="0.15">
      <c r="A138" s="79">
        <v>40797</v>
      </c>
      <c r="B138" s="10" t="s">
        <v>46</v>
      </c>
      <c r="C138" s="224">
        <v>20541</v>
      </c>
      <c r="D138" s="28">
        <v>21782</v>
      </c>
      <c r="E138" s="13">
        <f t="shared" si="20"/>
        <v>42323</v>
      </c>
      <c r="F138" s="27">
        <v>10073</v>
      </c>
      <c r="G138" s="28">
        <v>10707</v>
      </c>
      <c r="H138" s="13">
        <v>20780</v>
      </c>
      <c r="I138" s="14">
        <v>49.04</v>
      </c>
      <c r="J138" s="15">
        <v>49.16</v>
      </c>
      <c r="K138" s="134">
        <v>49.1</v>
      </c>
      <c r="L138" s="181">
        <v>3</v>
      </c>
      <c r="M138" s="16">
        <v>5</v>
      </c>
      <c r="N138" s="17">
        <v>0.83333333333333337</v>
      </c>
      <c r="O138" s="18">
        <v>0.90763888888888899</v>
      </c>
      <c r="P138" s="16">
        <v>60.6</v>
      </c>
      <c r="Q138" s="19" t="s">
        <v>37</v>
      </c>
      <c r="R138" s="20">
        <v>4171</v>
      </c>
      <c r="S138" s="65">
        <f t="shared" si="21"/>
        <v>9.8551614961132239E-2</v>
      </c>
      <c r="T138" s="21"/>
    </row>
    <row r="139" spans="1:20" ht="17.45" customHeight="1" x14ac:dyDescent="0.15">
      <c r="A139" s="79">
        <v>41259</v>
      </c>
      <c r="B139" s="10" t="s">
        <v>65</v>
      </c>
      <c r="C139" s="224">
        <v>21083</v>
      </c>
      <c r="D139" s="28">
        <v>22313</v>
      </c>
      <c r="E139" s="13">
        <f t="shared" si="20"/>
        <v>43396</v>
      </c>
      <c r="F139" s="27">
        <v>12602</v>
      </c>
      <c r="G139" s="28">
        <v>12584</v>
      </c>
      <c r="H139" s="13">
        <f>IF(F139="無投票","  ",F139+G139)</f>
        <v>25186</v>
      </c>
      <c r="I139" s="14">
        <f t="shared" ref="I139:K141" si="22">ROUND(F139/C139*100,2)</f>
        <v>59.77</v>
      </c>
      <c r="J139" s="15">
        <f t="shared" si="22"/>
        <v>56.4</v>
      </c>
      <c r="K139" s="134">
        <f t="shared" si="22"/>
        <v>58.04</v>
      </c>
      <c r="L139" s="181">
        <v>1</v>
      </c>
      <c r="M139" s="16">
        <v>3</v>
      </c>
      <c r="N139" s="17">
        <v>0.89583333333333337</v>
      </c>
      <c r="O139" s="18">
        <v>0.9784722222222223</v>
      </c>
      <c r="P139" s="16">
        <v>61.68</v>
      </c>
      <c r="Q139" s="16">
        <v>59.32</v>
      </c>
      <c r="R139" s="20">
        <v>5434</v>
      </c>
      <c r="S139" s="65">
        <f t="shared" si="21"/>
        <v>0.12521891418563924</v>
      </c>
      <c r="T139" s="21"/>
    </row>
    <row r="140" spans="1:20" ht="17.45" customHeight="1" x14ac:dyDescent="0.15">
      <c r="A140" s="79">
        <v>41259</v>
      </c>
      <c r="B140" s="10" t="s">
        <v>66</v>
      </c>
      <c r="C140" s="224">
        <v>21083</v>
      </c>
      <c r="D140" s="28">
        <v>22313</v>
      </c>
      <c r="E140" s="13">
        <f t="shared" si="20"/>
        <v>43396</v>
      </c>
      <c r="F140" s="27">
        <v>12598</v>
      </c>
      <c r="G140" s="28">
        <v>12583</v>
      </c>
      <c r="H140" s="13">
        <f>IF(F140="無投票","  ",F140+G140)</f>
        <v>25181</v>
      </c>
      <c r="I140" s="14">
        <f t="shared" si="22"/>
        <v>59.75</v>
      </c>
      <c r="J140" s="15">
        <f t="shared" si="22"/>
        <v>56.39</v>
      </c>
      <c r="K140" s="134">
        <f t="shared" si="22"/>
        <v>58.03</v>
      </c>
      <c r="L140" s="209" t="s">
        <v>62</v>
      </c>
      <c r="M140" s="19" t="s">
        <v>62</v>
      </c>
      <c r="N140" s="17">
        <v>0.89583333333333337</v>
      </c>
      <c r="O140" s="18">
        <v>1.007638888888889</v>
      </c>
      <c r="P140" s="16">
        <v>61.67</v>
      </c>
      <c r="Q140" s="19" t="s">
        <v>62</v>
      </c>
      <c r="R140" s="20">
        <v>5434</v>
      </c>
      <c r="S140" s="65">
        <f t="shared" si="21"/>
        <v>0.12521891418563924</v>
      </c>
      <c r="T140" s="21"/>
    </row>
    <row r="141" spans="1:20" ht="17.45" customHeight="1" x14ac:dyDescent="0.15">
      <c r="A141" s="82">
        <v>41259</v>
      </c>
      <c r="B141" s="37" t="s">
        <v>26</v>
      </c>
      <c r="C141" s="225">
        <v>21073</v>
      </c>
      <c r="D141" s="39">
        <v>22302</v>
      </c>
      <c r="E141" s="40">
        <f t="shared" si="20"/>
        <v>43375</v>
      </c>
      <c r="F141" s="38">
        <v>12375</v>
      </c>
      <c r="G141" s="39">
        <v>12398</v>
      </c>
      <c r="H141" s="40">
        <f>IF(F141="無投票","  ",F141+G141)</f>
        <v>24773</v>
      </c>
      <c r="I141" s="41">
        <f t="shared" si="22"/>
        <v>58.72</v>
      </c>
      <c r="J141" s="42">
        <f t="shared" si="22"/>
        <v>55.59</v>
      </c>
      <c r="K141" s="136">
        <f t="shared" si="22"/>
        <v>57.11</v>
      </c>
      <c r="L141" s="210" t="s">
        <v>61</v>
      </c>
      <c r="M141" s="43" t="s">
        <v>61</v>
      </c>
      <c r="N141" s="46">
        <v>0.89583333333333337</v>
      </c>
      <c r="O141" s="44">
        <v>2.9861111111111113E-2</v>
      </c>
      <c r="P141" s="45">
        <v>60.54</v>
      </c>
      <c r="Q141" s="43" t="s">
        <v>61</v>
      </c>
      <c r="R141" s="8">
        <v>5099</v>
      </c>
      <c r="S141" s="67">
        <f t="shared" si="21"/>
        <v>0.11755619596541787</v>
      </c>
      <c r="T141" s="9"/>
    </row>
    <row r="142" spans="1:20" ht="17.45" customHeight="1" x14ac:dyDescent="0.15">
      <c r="A142" s="79">
        <v>41476</v>
      </c>
      <c r="B142" s="10" t="s">
        <v>50</v>
      </c>
      <c r="C142" s="224">
        <v>21352</v>
      </c>
      <c r="D142" s="28">
        <v>22505</v>
      </c>
      <c r="E142" s="13">
        <f t="shared" ref="E142:E151" si="23">+C142+D142</f>
        <v>43857</v>
      </c>
      <c r="F142" s="27">
        <v>12038</v>
      </c>
      <c r="G142" s="28">
        <v>12110</v>
      </c>
      <c r="H142" s="13">
        <f>IF(F142="無投票","  ",F142+G142)</f>
        <v>24148</v>
      </c>
      <c r="I142" s="14">
        <f t="shared" ref="I142:K148" si="24">ROUND(F142/C142*100,2)</f>
        <v>56.38</v>
      </c>
      <c r="J142" s="15">
        <f t="shared" si="24"/>
        <v>53.81</v>
      </c>
      <c r="K142" s="134">
        <f t="shared" si="24"/>
        <v>55.06</v>
      </c>
      <c r="L142" s="181">
        <v>1</v>
      </c>
      <c r="M142" s="16">
        <v>6</v>
      </c>
      <c r="N142" s="17">
        <v>0.875</v>
      </c>
      <c r="O142" s="18">
        <v>0.94930555555555562</v>
      </c>
      <c r="P142" s="16">
        <v>57.53</v>
      </c>
      <c r="Q142" s="16">
        <v>52.61</v>
      </c>
      <c r="R142" s="20">
        <v>6367</v>
      </c>
      <c r="S142" s="65">
        <f t="shared" si="21"/>
        <v>0.14517636865266662</v>
      </c>
      <c r="T142" s="21"/>
    </row>
    <row r="143" spans="1:20" ht="17.45" customHeight="1" x14ac:dyDescent="0.15">
      <c r="A143" s="83">
        <v>41476</v>
      </c>
      <c r="B143" s="47" t="s">
        <v>69</v>
      </c>
      <c r="C143" s="226">
        <v>21352</v>
      </c>
      <c r="D143" s="49">
        <v>22505</v>
      </c>
      <c r="E143" s="50">
        <f t="shared" si="23"/>
        <v>43857</v>
      </c>
      <c r="F143" s="48">
        <v>12037</v>
      </c>
      <c r="G143" s="49">
        <v>12109</v>
      </c>
      <c r="H143" s="50">
        <f>IF(F143="無投票","  ",F143+G143)</f>
        <v>24146</v>
      </c>
      <c r="I143" s="51">
        <f t="shared" si="24"/>
        <v>56.37</v>
      </c>
      <c r="J143" s="52">
        <f t="shared" si="24"/>
        <v>53.81</v>
      </c>
      <c r="K143" s="137">
        <f t="shared" si="24"/>
        <v>55.06</v>
      </c>
      <c r="L143" s="211" t="s">
        <v>62</v>
      </c>
      <c r="M143" s="53" t="s">
        <v>62</v>
      </c>
      <c r="N143" s="54">
        <v>0.875</v>
      </c>
      <c r="O143" s="55">
        <v>1.023611111111111</v>
      </c>
      <c r="P143" s="56">
        <v>57.52</v>
      </c>
      <c r="Q143" s="53" t="s">
        <v>62</v>
      </c>
      <c r="R143" s="57">
        <v>6367</v>
      </c>
      <c r="S143" s="68">
        <f t="shared" si="21"/>
        <v>0.14517636865266662</v>
      </c>
      <c r="T143" s="58"/>
    </row>
    <row r="144" spans="1:20" ht="17.45" customHeight="1" x14ac:dyDescent="0.15">
      <c r="A144" s="84">
        <v>41833</v>
      </c>
      <c r="B144" s="59" t="s">
        <v>70</v>
      </c>
      <c r="C144" s="224">
        <v>2017</v>
      </c>
      <c r="D144" s="28">
        <v>2122</v>
      </c>
      <c r="E144" s="13">
        <f t="shared" si="23"/>
        <v>4139</v>
      </c>
      <c r="F144" s="99" t="s">
        <v>16</v>
      </c>
      <c r="G144" s="100" t="s">
        <v>72</v>
      </c>
      <c r="H144" s="101" t="s">
        <v>72</v>
      </c>
      <c r="I144" s="102" t="s">
        <v>72</v>
      </c>
      <c r="J144" s="103" t="s">
        <v>72</v>
      </c>
      <c r="K144" s="138" t="s">
        <v>72</v>
      </c>
      <c r="L144" s="212">
        <v>10</v>
      </c>
      <c r="M144" s="56">
        <v>10</v>
      </c>
      <c r="N144" s="60" t="s">
        <v>72</v>
      </c>
      <c r="O144" s="61" t="s">
        <v>72</v>
      </c>
      <c r="P144" s="53" t="s">
        <v>37</v>
      </c>
      <c r="Q144" s="53" t="s">
        <v>37</v>
      </c>
      <c r="R144" s="62" t="s">
        <v>72</v>
      </c>
      <c r="S144" s="69" t="s">
        <v>72</v>
      </c>
      <c r="T144" s="58"/>
    </row>
    <row r="145" spans="1:20" ht="17.45" customHeight="1" x14ac:dyDescent="0.15">
      <c r="A145" s="162">
        <v>41959</v>
      </c>
      <c r="B145" s="163" t="s">
        <v>71</v>
      </c>
      <c r="C145" s="227">
        <v>21231</v>
      </c>
      <c r="D145" s="105">
        <v>22417</v>
      </c>
      <c r="E145" s="106">
        <f t="shared" si="23"/>
        <v>43648</v>
      </c>
      <c r="F145" s="104">
        <v>10811</v>
      </c>
      <c r="G145" s="105">
        <v>11515</v>
      </c>
      <c r="H145" s="13">
        <f>IF(F145="無投票","  ",F145+G145)</f>
        <v>22326</v>
      </c>
      <c r="I145" s="14">
        <f t="shared" ref="I145:J148" si="25">ROUND(F145/C145*100,2)</f>
        <v>50.92</v>
      </c>
      <c r="J145" s="15">
        <f t="shared" si="25"/>
        <v>51.37</v>
      </c>
      <c r="K145" s="134">
        <f t="shared" si="24"/>
        <v>51.15</v>
      </c>
      <c r="L145" s="213">
        <v>1</v>
      </c>
      <c r="M145" s="70">
        <v>3</v>
      </c>
      <c r="N145" s="71">
        <v>0.875</v>
      </c>
      <c r="O145" s="72">
        <v>0.94305555555555554</v>
      </c>
      <c r="P145" s="53" t="s">
        <v>37</v>
      </c>
      <c r="Q145" s="53" t="s">
        <v>37</v>
      </c>
      <c r="R145" s="73">
        <v>4124</v>
      </c>
      <c r="S145" s="68">
        <f>R145/E145</f>
        <v>9.4483137829912023E-2</v>
      </c>
      <c r="T145" s="58"/>
    </row>
    <row r="146" spans="1:20" ht="17.45" customHeight="1" x14ac:dyDescent="0.15">
      <c r="A146" s="79">
        <v>41987</v>
      </c>
      <c r="B146" s="10" t="s">
        <v>65</v>
      </c>
      <c r="C146" s="224">
        <v>21445</v>
      </c>
      <c r="D146" s="28">
        <v>22626</v>
      </c>
      <c r="E146" s="13">
        <f t="shared" si="23"/>
        <v>44071</v>
      </c>
      <c r="F146" s="27">
        <v>11629</v>
      </c>
      <c r="G146" s="28">
        <v>11429</v>
      </c>
      <c r="H146" s="13">
        <f>IF(F146="無投票","  ",F146+G146)</f>
        <v>23058</v>
      </c>
      <c r="I146" s="14">
        <f t="shared" si="25"/>
        <v>54.23</v>
      </c>
      <c r="J146" s="15">
        <f t="shared" si="25"/>
        <v>50.51</v>
      </c>
      <c r="K146" s="134">
        <f t="shared" si="24"/>
        <v>52.32</v>
      </c>
      <c r="L146" s="181">
        <v>1</v>
      </c>
      <c r="M146" s="16">
        <v>3</v>
      </c>
      <c r="N146" s="17">
        <v>0.89583333333333337</v>
      </c>
      <c r="O146" s="74">
        <v>0.98125000000000007</v>
      </c>
      <c r="P146" s="16">
        <v>56.23</v>
      </c>
      <c r="Q146" s="16">
        <v>52.66</v>
      </c>
      <c r="R146" s="20">
        <v>6194</v>
      </c>
      <c r="S146" s="65">
        <f>R146/E146</f>
        <v>0.14054593723763925</v>
      </c>
      <c r="T146" s="21"/>
    </row>
    <row r="147" spans="1:20" ht="17.45" customHeight="1" x14ac:dyDescent="0.15">
      <c r="A147" s="79">
        <v>41987</v>
      </c>
      <c r="B147" s="10" t="s">
        <v>66</v>
      </c>
      <c r="C147" s="224">
        <v>21445</v>
      </c>
      <c r="D147" s="28">
        <v>22626</v>
      </c>
      <c r="E147" s="13">
        <f t="shared" si="23"/>
        <v>44071</v>
      </c>
      <c r="F147" s="27">
        <v>11628</v>
      </c>
      <c r="G147" s="28">
        <v>11428</v>
      </c>
      <c r="H147" s="13">
        <f>IF(F147="無投票","  ",F147+G147)</f>
        <v>23056</v>
      </c>
      <c r="I147" s="14">
        <f t="shared" si="25"/>
        <v>54.22</v>
      </c>
      <c r="J147" s="15">
        <f t="shared" si="25"/>
        <v>50.51</v>
      </c>
      <c r="K147" s="134">
        <f t="shared" si="24"/>
        <v>52.32</v>
      </c>
      <c r="L147" s="209" t="s">
        <v>37</v>
      </c>
      <c r="M147" s="19" t="s">
        <v>37</v>
      </c>
      <c r="N147" s="17">
        <v>0.89583333333333337</v>
      </c>
      <c r="O147" s="18">
        <v>1.0062499999999999</v>
      </c>
      <c r="P147" s="16">
        <v>56.22</v>
      </c>
      <c r="Q147" s="19" t="s">
        <v>37</v>
      </c>
      <c r="R147" s="20">
        <v>6194</v>
      </c>
      <c r="S147" s="65">
        <f>R147/E147</f>
        <v>0.14054593723763925</v>
      </c>
      <c r="T147" s="21"/>
    </row>
    <row r="148" spans="1:20" ht="17.45" customHeight="1" x14ac:dyDescent="0.15">
      <c r="A148" s="79">
        <v>41987</v>
      </c>
      <c r="B148" s="10" t="s">
        <v>26</v>
      </c>
      <c r="C148" s="224">
        <v>21435</v>
      </c>
      <c r="D148" s="28">
        <v>22617</v>
      </c>
      <c r="E148" s="13">
        <f t="shared" si="23"/>
        <v>44052</v>
      </c>
      <c r="F148" s="27">
        <v>11264</v>
      </c>
      <c r="G148" s="28">
        <v>11136</v>
      </c>
      <c r="H148" s="13">
        <f>IF(F148="無投票","  ",F148+G148)</f>
        <v>22400</v>
      </c>
      <c r="I148" s="14">
        <f t="shared" si="25"/>
        <v>52.55</v>
      </c>
      <c r="J148" s="15">
        <f t="shared" si="25"/>
        <v>49.24</v>
      </c>
      <c r="K148" s="134">
        <f t="shared" si="24"/>
        <v>50.85</v>
      </c>
      <c r="L148" s="209" t="s">
        <v>37</v>
      </c>
      <c r="M148" s="19" t="s">
        <v>37</v>
      </c>
      <c r="N148" s="85">
        <v>0.89583333333333337</v>
      </c>
      <c r="O148" s="18">
        <v>1.0208333333333333</v>
      </c>
      <c r="P148" s="16">
        <v>54.96</v>
      </c>
      <c r="Q148" s="19" t="s">
        <v>37</v>
      </c>
      <c r="R148" s="20">
        <v>5620</v>
      </c>
      <c r="S148" s="65">
        <f>R148/E148</f>
        <v>0.1275765004994098</v>
      </c>
      <c r="T148" s="21"/>
    </row>
    <row r="149" spans="1:20" ht="17.45" customHeight="1" x14ac:dyDescent="0.15">
      <c r="A149" s="86">
        <v>42211</v>
      </c>
      <c r="B149" s="113" t="s">
        <v>74</v>
      </c>
      <c r="C149" s="228">
        <v>21241</v>
      </c>
      <c r="D149" s="88">
        <v>22379</v>
      </c>
      <c r="E149" s="89">
        <f t="shared" si="23"/>
        <v>43620</v>
      </c>
      <c r="F149" s="87">
        <v>10410</v>
      </c>
      <c r="G149" s="88">
        <v>11278</v>
      </c>
      <c r="H149" s="89">
        <f>SUM(F149:G149)</f>
        <v>21688</v>
      </c>
      <c r="I149" s="97">
        <v>49.01</v>
      </c>
      <c r="J149" s="98">
        <v>50.4</v>
      </c>
      <c r="K149" s="139">
        <v>49.72</v>
      </c>
      <c r="L149" s="214">
        <v>20</v>
      </c>
      <c r="M149" s="90">
        <v>23</v>
      </c>
      <c r="N149" s="91">
        <v>0.875</v>
      </c>
      <c r="O149" s="92">
        <v>0.97986111111111107</v>
      </c>
      <c r="P149" s="93" t="s">
        <v>40</v>
      </c>
      <c r="Q149" s="93" t="s">
        <v>40</v>
      </c>
      <c r="R149" s="94">
        <v>4764</v>
      </c>
      <c r="S149" s="95">
        <f t="shared" ref="S149:S153" si="26">R149/E149</f>
        <v>0.1092159559834938</v>
      </c>
      <c r="T149" s="96"/>
    </row>
    <row r="150" spans="1:20" ht="17.25" customHeight="1" x14ac:dyDescent="0.15">
      <c r="A150" s="79">
        <v>42253</v>
      </c>
      <c r="B150" s="10" t="s">
        <v>36</v>
      </c>
      <c r="C150" s="224"/>
      <c r="D150" s="28"/>
      <c r="E150" s="13">
        <f t="shared" si="23"/>
        <v>0</v>
      </c>
      <c r="F150" s="107" t="s">
        <v>75</v>
      </c>
      <c r="G150" s="28"/>
      <c r="H150" s="13"/>
      <c r="I150" s="14"/>
      <c r="J150" s="15"/>
      <c r="K150" s="134"/>
      <c r="L150" s="181">
        <v>1</v>
      </c>
      <c r="M150" s="16">
        <v>1</v>
      </c>
      <c r="N150" s="60" t="s">
        <v>72</v>
      </c>
      <c r="O150" s="61" t="s">
        <v>72</v>
      </c>
      <c r="P150" s="53" t="s">
        <v>37</v>
      </c>
      <c r="Q150" s="53" t="s">
        <v>37</v>
      </c>
      <c r="R150" s="62" t="s">
        <v>72</v>
      </c>
      <c r="S150" s="69" t="s">
        <v>72</v>
      </c>
      <c r="T150" s="29"/>
    </row>
    <row r="151" spans="1:20" ht="17.45" customHeight="1" x14ac:dyDescent="0.15">
      <c r="A151" s="79">
        <v>42253</v>
      </c>
      <c r="B151" s="112" t="s">
        <v>46</v>
      </c>
      <c r="C151" s="224">
        <v>21250</v>
      </c>
      <c r="D151" s="28">
        <v>22399</v>
      </c>
      <c r="E151" s="13">
        <f t="shared" si="23"/>
        <v>43649</v>
      </c>
      <c r="F151" s="27">
        <v>9236</v>
      </c>
      <c r="G151" s="28">
        <v>9642</v>
      </c>
      <c r="H151" s="13">
        <f t="shared" ref="H151:H156" si="27">IF(F151="無投票","  ",F151+G151)</f>
        <v>18878</v>
      </c>
      <c r="I151" s="14">
        <f t="shared" ref="I151" si="28">ROUND(F151/C151*100,2)</f>
        <v>43.46</v>
      </c>
      <c r="J151" s="15">
        <f t="shared" ref="J151" si="29">ROUND(G151/D151*100,2)</f>
        <v>43.05</v>
      </c>
      <c r="K151" s="134">
        <f t="shared" ref="K151:K156" si="30">ROUND(H151/E151*100,2)</f>
        <v>43.25</v>
      </c>
      <c r="L151" s="181">
        <v>3</v>
      </c>
      <c r="M151" s="16">
        <v>5</v>
      </c>
      <c r="N151" s="17">
        <v>0.875</v>
      </c>
      <c r="O151" s="111">
        <v>0.95486111111111116</v>
      </c>
      <c r="P151" s="110">
        <v>52.81</v>
      </c>
      <c r="Q151" s="19" t="s">
        <v>37</v>
      </c>
      <c r="R151" s="20">
        <v>4628</v>
      </c>
      <c r="S151" s="65">
        <f t="shared" si="26"/>
        <v>0.1060276294989576</v>
      </c>
      <c r="T151" s="21"/>
    </row>
    <row r="152" spans="1:20" ht="17.45" customHeight="1" x14ac:dyDescent="0.15">
      <c r="A152" s="79">
        <v>42561</v>
      </c>
      <c r="B152" s="10" t="s">
        <v>50</v>
      </c>
      <c r="C152" s="224">
        <v>22111</v>
      </c>
      <c r="D152" s="28">
        <v>23289</v>
      </c>
      <c r="E152" s="13">
        <f t="shared" ref="E152:E163" si="31">+C152+D152</f>
        <v>45400</v>
      </c>
      <c r="F152" s="27">
        <v>12431</v>
      </c>
      <c r="G152" s="28">
        <v>12797</v>
      </c>
      <c r="H152" s="13">
        <f t="shared" si="27"/>
        <v>25228</v>
      </c>
      <c r="I152" s="14">
        <f t="shared" ref="I152:I156" si="32">ROUND(F152/C152*100,2)</f>
        <v>56.22</v>
      </c>
      <c r="J152" s="15">
        <f t="shared" ref="J152:J156" si="33">ROUND(G152/D152*100,2)</f>
        <v>54.95</v>
      </c>
      <c r="K152" s="134">
        <f t="shared" si="30"/>
        <v>55.57</v>
      </c>
      <c r="L152" s="181">
        <v>1</v>
      </c>
      <c r="M152" s="16">
        <v>3</v>
      </c>
      <c r="N152" s="17">
        <v>0.875</v>
      </c>
      <c r="O152" s="18">
        <v>0.95208333333333339</v>
      </c>
      <c r="P152" s="16">
        <v>57.78</v>
      </c>
      <c r="Q152" s="109">
        <v>54.7</v>
      </c>
      <c r="R152" s="20">
        <v>7644</v>
      </c>
      <c r="S152" s="65">
        <f t="shared" si="26"/>
        <v>0.16837004405286343</v>
      </c>
      <c r="T152" s="21"/>
    </row>
    <row r="153" spans="1:20" ht="17.25" customHeight="1" x14ac:dyDescent="0.15">
      <c r="A153" s="83">
        <v>42561</v>
      </c>
      <c r="B153" s="47" t="s">
        <v>69</v>
      </c>
      <c r="C153" s="226">
        <v>22111</v>
      </c>
      <c r="D153" s="49">
        <v>23289</v>
      </c>
      <c r="E153" s="50">
        <f t="shared" si="31"/>
        <v>45400</v>
      </c>
      <c r="F153" s="48">
        <v>12428</v>
      </c>
      <c r="G153" s="49">
        <v>12795</v>
      </c>
      <c r="H153" s="50">
        <f t="shared" si="27"/>
        <v>25223</v>
      </c>
      <c r="I153" s="51">
        <f t="shared" si="32"/>
        <v>56.21</v>
      </c>
      <c r="J153" s="52">
        <f t="shared" si="33"/>
        <v>54.94</v>
      </c>
      <c r="K153" s="137">
        <f t="shared" si="30"/>
        <v>55.56</v>
      </c>
      <c r="L153" s="211" t="s">
        <v>37</v>
      </c>
      <c r="M153" s="53" t="s">
        <v>37</v>
      </c>
      <c r="N153" s="54">
        <v>0.875</v>
      </c>
      <c r="O153" s="108" t="s">
        <v>76</v>
      </c>
      <c r="P153" s="56">
        <v>57.77</v>
      </c>
      <c r="Q153" s="53" t="s">
        <v>37</v>
      </c>
      <c r="R153" s="57">
        <v>7644</v>
      </c>
      <c r="S153" s="68">
        <f t="shared" si="26"/>
        <v>0.16837004405286343</v>
      </c>
      <c r="T153" s="58"/>
    </row>
    <row r="154" spans="1:20" ht="17.45" customHeight="1" x14ac:dyDescent="0.15">
      <c r="A154" s="79">
        <v>43030</v>
      </c>
      <c r="B154" s="10" t="s">
        <v>65</v>
      </c>
      <c r="C154" s="224">
        <v>22128</v>
      </c>
      <c r="D154" s="28">
        <v>23199</v>
      </c>
      <c r="E154" s="13">
        <f t="shared" si="31"/>
        <v>45327</v>
      </c>
      <c r="F154" s="27">
        <v>12653</v>
      </c>
      <c r="G154" s="28">
        <v>13063</v>
      </c>
      <c r="H154" s="13">
        <f t="shared" si="27"/>
        <v>25716</v>
      </c>
      <c r="I154" s="14">
        <f t="shared" si="32"/>
        <v>57.18</v>
      </c>
      <c r="J154" s="15">
        <f t="shared" si="33"/>
        <v>56.31</v>
      </c>
      <c r="K154" s="134">
        <f t="shared" si="30"/>
        <v>56.73</v>
      </c>
      <c r="L154" s="181">
        <v>1</v>
      </c>
      <c r="M154" s="16">
        <v>2</v>
      </c>
      <c r="N154" s="17">
        <v>0.89583333333333337</v>
      </c>
      <c r="O154" s="74">
        <v>0.9770833333333333</v>
      </c>
      <c r="P154" s="16"/>
      <c r="Q154" s="16"/>
      <c r="R154" s="20">
        <v>9166</v>
      </c>
      <c r="S154" s="65">
        <f>R154/E154</f>
        <v>0.20221942771416596</v>
      </c>
      <c r="T154" s="21"/>
    </row>
    <row r="155" spans="1:20" ht="17.45" customHeight="1" x14ac:dyDescent="0.15">
      <c r="A155" s="79">
        <v>43030</v>
      </c>
      <c r="B155" s="10" t="s">
        <v>66</v>
      </c>
      <c r="C155" s="224">
        <v>22128</v>
      </c>
      <c r="D155" s="28">
        <v>23199</v>
      </c>
      <c r="E155" s="13">
        <f t="shared" si="31"/>
        <v>45327</v>
      </c>
      <c r="F155" s="27">
        <v>12654</v>
      </c>
      <c r="G155" s="28">
        <v>13061</v>
      </c>
      <c r="H155" s="13">
        <f t="shared" si="27"/>
        <v>25715</v>
      </c>
      <c r="I155" s="14">
        <f t="shared" si="32"/>
        <v>57.19</v>
      </c>
      <c r="J155" s="15">
        <f t="shared" si="33"/>
        <v>56.3</v>
      </c>
      <c r="K155" s="134">
        <f t="shared" si="30"/>
        <v>56.73</v>
      </c>
      <c r="L155" s="209" t="s">
        <v>37</v>
      </c>
      <c r="M155" s="19" t="s">
        <v>37</v>
      </c>
      <c r="N155" s="17">
        <v>0.89583333333333337</v>
      </c>
      <c r="O155" s="108" t="s">
        <v>77</v>
      </c>
      <c r="P155" s="16"/>
      <c r="Q155" s="19"/>
      <c r="R155" s="20">
        <v>9166</v>
      </c>
      <c r="S155" s="65">
        <f>R155/E155</f>
        <v>0.20221942771416596</v>
      </c>
      <c r="T155" s="21"/>
    </row>
    <row r="156" spans="1:20" ht="17.45" customHeight="1" x14ac:dyDescent="0.15">
      <c r="A156" s="79">
        <v>43030</v>
      </c>
      <c r="B156" s="10" t="s">
        <v>26</v>
      </c>
      <c r="C156" s="224">
        <v>22120</v>
      </c>
      <c r="D156" s="28">
        <v>23192</v>
      </c>
      <c r="E156" s="13">
        <f t="shared" si="31"/>
        <v>45312</v>
      </c>
      <c r="F156" s="27">
        <v>12610</v>
      </c>
      <c r="G156" s="28">
        <v>13029</v>
      </c>
      <c r="H156" s="13">
        <f t="shared" si="27"/>
        <v>25639</v>
      </c>
      <c r="I156" s="14">
        <f t="shared" si="32"/>
        <v>57.01</v>
      </c>
      <c r="J156" s="15">
        <f t="shared" si="33"/>
        <v>56.18</v>
      </c>
      <c r="K156" s="134">
        <f t="shared" si="30"/>
        <v>56.58</v>
      </c>
      <c r="L156" s="209" t="s">
        <v>37</v>
      </c>
      <c r="M156" s="19" t="s">
        <v>37</v>
      </c>
      <c r="N156" s="85">
        <v>0.89583333333333337</v>
      </c>
      <c r="O156" s="108" t="s">
        <v>78</v>
      </c>
      <c r="P156" s="16"/>
      <c r="Q156" s="19"/>
      <c r="R156" s="20">
        <v>9134</v>
      </c>
      <c r="S156" s="65">
        <f>R156/E156</f>
        <v>0.20158015536723164</v>
      </c>
      <c r="T156" s="21"/>
    </row>
    <row r="157" spans="1:20" ht="17.45" customHeight="1" x14ac:dyDescent="0.15">
      <c r="A157" s="164">
        <v>43415</v>
      </c>
      <c r="B157" s="165" t="s">
        <v>79</v>
      </c>
      <c r="C157" s="223">
        <v>22015</v>
      </c>
      <c r="D157" s="12">
        <v>23104</v>
      </c>
      <c r="E157" s="13">
        <f t="shared" si="31"/>
        <v>45119</v>
      </c>
      <c r="F157" s="27" t="s">
        <v>16</v>
      </c>
      <c r="G157" s="31"/>
      <c r="H157" s="32"/>
      <c r="I157" s="33"/>
      <c r="J157" s="34"/>
      <c r="K157" s="135"/>
      <c r="L157" s="181">
        <v>1</v>
      </c>
      <c r="M157" s="16">
        <v>1</v>
      </c>
      <c r="N157" s="35"/>
      <c r="O157" s="36"/>
      <c r="P157" s="19" t="s">
        <v>40</v>
      </c>
      <c r="Q157" s="19" t="s">
        <v>40</v>
      </c>
      <c r="R157" s="20"/>
      <c r="S157" s="65"/>
      <c r="T157" s="114" t="s">
        <v>81</v>
      </c>
    </row>
    <row r="158" spans="1:20" ht="17.45" customHeight="1" x14ac:dyDescent="0.15">
      <c r="A158" s="116">
        <v>43415</v>
      </c>
      <c r="B158" s="117" t="s">
        <v>80</v>
      </c>
      <c r="C158" s="224">
        <v>22015</v>
      </c>
      <c r="D158" s="28">
        <v>23104</v>
      </c>
      <c r="E158" s="13">
        <f t="shared" si="31"/>
        <v>45119</v>
      </c>
      <c r="F158" s="27" t="s">
        <v>16</v>
      </c>
      <c r="G158" s="28"/>
      <c r="H158" s="13"/>
      <c r="I158" s="14"/>
      <c r="J158" s="15"/>
      <c r="K158" s="134"/>
      <c r="L158" s="181">
        <v>1</v>
      </c>
      <c r="M158" s="16">
        <v>1</v>
      </c>
      <c r="N158" s="17"/>
      <c r="O158" s="18"/>
      <c r="P158" s="19" t="s">
        <v>40</v>
      </c>
      <c r="Q158" s="19" t="s">
        <v>40</v>
      </c>
      <c r="R158" s="20"/>
      <c r="S158" s="65"/>
      <c r="T158" s="114" t="s">
        <v>82</v>
      </c>
    </row>
    <row r="159" spans="1:20" ht="18" customHeight="1" x14ac:dyDescent="0.15">
      <c r="A159" s="82">
        <v>43667</v>
      </c>
      <c r="B159" s="10" t="s">
        <v>50</v>
      </c>
      <c r="C159" s="225">
        <v>22525</v>
      </c>
      <c r="D159" s="39">
        <v>23435</v>
      </c>
      <c r="E159" s="40">
        <f t="shared" si="31"/>
        <v>45960</v>
      </c>
      <c r="F159" s="38">
        <v>13040</v>
      </c>
      <c r="G159" s="39">
        <v>13795</v>
      </c>
      <c r="H159" s="13">
        <f>+F159+G159</f>
        <v>26835</v>
      </c>
      <c r="I159" s="41">
        <v>57.89</v>
      </c>
      <c r="J159" s="42">
        <v>58.86</v>
      </c>
      <c r="K159" s="136">
        <v>58.39</v>
      </c>
      <c r="L159" s="215">
        <v>1</v>
      </c>
      <c r="M159" s="120">
        <v>3</v>
      </c>
      <c r="N159" s="115">
        <v>0.88888888888888884</v>
      </c>
      <c r="O159" s="122">
        <v>1.0416666666666666E-2</v>
      </c>
      <c r="P159" s="45"/>
      <c r="Q159" s="43"/>
      <c r="R159" s="8">
        <v>8228</v>
      </c>
      <c r="S159" s="67">
        <v>0.17899999999999999</v>
      </c>
      <c r="T159" s="9"/>
    </row>
    <row r="160" spans="1:20" ht="18" customHeight="1" x14ac:dyDescent="0.15">
      <c r="A160" s="79">
        <v>43667</v>
      </c>
      <c r="B160" s="47" t="s">
        <v>69</v>
      </c>
      <c r="C160" s="224">
        <v>22525</v>
      </c>
      <c r="D160" s="28">
        <v>23435</v>
      </c>
      <c r="E160" s="13">
        <f t="shared" si="31"/>
        <v>45960</v>
      </c>
      <c r="F160" s="27">
        <v>13040</v>
      </c>
      <c r="G160" s="28">
        <v>13794</v>
      </c>
      <c r="H160" s="13">
        <f t="shared" ref="H160:H162" si="34">+F160+G160</f>
        <v>26834</v>
      </c>
      <c r="I160" s="14">
        <v>57.89</v>
      </c>
      <c r="J160" s="15">
        <v>58.86</v>
      </c>
      <c r="K160" s="134">
        <v>58.39</v>
      </c>
      <c r="L160" s="216" t="s">
        <v>84</v>
      </c>
      <c r="M160" s="123" t="s">
        <v>84</v>
      </c>
      <c r="N160" s="17">
        <v>0.88888888888888884</v>
      </c>
      <c r="O160" s="74">
        <v>0.12569444444444444</v>
      </c>
      <c r="P160" s="16"/>
      <c r="Q160" s="16"/>
      <c r="R160" s="20">
        <v>8227</v>
      </c>
      <c r="S160" s="65">
        <v>0.17899999999999999</v>
      </c>
      <c r="T160" s="21"/>
    </row>
    <row r="161" spans="1:20" ht="18" customHeight="1" x14ac:dyDescent="0.15">
      <c r="A161" s="118">
        <v>43667</v>
      </c>
      <c r="B161" s="119" t="s">
        <v>83</v>
      </c>
      <c r="C161" s="224">
        <v>22051</v>
      </c>
      <c r="D161" s="28">
        <v>23028</v>
      </c>
      <c r="E161" s="13">
        <f t="shared" si="31"/>
        <v>45079</v>
      </c>
      <c r="F161" s="27">
        <v>12793</v>
      </c>
      <c r="G161" s="28">
        <v>13575</v>
      </c>
      <c r="H161" s="13">
        <f t="shared" si="34"/>
        <v>26368</v>
      </c>
      <c r="I161" s="14">
        <v>58.02</v>
      </c>
      <c r="J161" s="15">
        <v>58.95</v>
      </c>
      <c r="K161" s="134">
        <v>58.49</v>
      </c>
      <c r="L161" s="217">
        <v>20</v>
      </c>
      <c r="M161" s="121">
        <v>22</v>
      </c>
      <c r="N161" s="17">
        <v>0.88888888888888884</v>
      </c>
      <c r="O161" s="74">
        <v>0.12569444444444444</v>
      </c>
      <c r="P161" s="124" t="s">
        <v>84</v>
      </c>
      <c r="Q161" s="124" t="s">
        <v>84</v>
      </c>
      <c r="R161" s="20">
        <v>7749</v>
      </c>
      <c r="S161" s="65">
        <v>0.1719</v>
      </c>
      <c r="T161" s="21"/>
    </row>
    <row r="162" spans="1:20" ht="17.25" customHeight="1" x14ac:dyDescent="0.15">
      <c r="A162" s="79">
        <v>43716</v>
      </c>
      <c r="B162" s="10" t="s">
        <v>36</v>
      </c>
      <c r="C162" s="224">
        <v>22091</v>
      </c>
      <c r="D162" s="28">
        <v>23078</v>
      </c>
      <c r="E162" s="13">
        <f t="shared" si="31"/>
        <v>45169</v>
      </c>
      <c r="F162" s="107">
        <v>9683</v>
      </c>
      <c r="G162" s="28">
        <v>10066</v>
      </c>
      <c r="H162" s="13">
        <f t="shared" si="34"/>
        <v>19749</v>
      </c>
      <c r="I162" s="14">
        <v>43.83</v>
      </c>
      <c r="J162" s="15">
        <v>43.62</v>
      </c>
      <c r="K162" s="134">
        <v>43.72</v>
      </c>
      <c r="L162" s="181">
        <v>1</v>
      </c>
      <c r="M162" s="16">
        <v>2</v>
      </c>
      <c r="N162" s="125">
        <v>0.875</v>
      </c>
      <c r="O162" s="126">
        <v>0.92569444444444438</v>
      </c>
      <c r="P162" s="56">
        <v>53.46</v>
      </c>
      <c r="Q162" s="53" t="s">
        <v>37</v>
      </c>
      <c r="R162" s="127">
        <v>6156</v>
      </c>
      <c r="S162" s="68">
        <v>0.1363</v>
      </c>
      <c r="T162" s="29"/>
    </row>
    <row r="163" spans="1:20" ht="17.45" customHeight="1" x14ac:dyDescent="0.15">
      <c r="A163" s="83">
        <v>43716</v>
      </c>
      <c r="B163" s="128" t="s">
        <v>46</v>
      </c>
      <c r="C163" s="226"/>
      <c r="D163" s="49"/>
      <c r="E163" s="50">
        <f t="shared" si="31"/>
        <v>0</v>
      </c>
      <c r="F163" s="129" t="s">
        <v>16</v>
      </c>
      <c r="G163" s="49"/>
      <c r="H163" s="50" t="str">
        <f t="shared" ref="H163" si="35">IF(F163="無投票","  ",F163+G163)</f>
        <v xml:space="preserve">  </v>
      </c>
      <c r="I163" s="51"/>
      <c r="J163" s="52"/>
      <c r="K163" s="137"/>
      <c r="L163" s="212">
        <v>3</v>
      </c>
      <c r="M163" s="56">
        <v>3</v>
      </c>
      <c r="N163" s="54"/>
      <c r="O163" s="55"/>
      <c r="P163" s="53" t="s">
        <v>37</v>
      </c>
      <c r="Q163" s="53" t="s">
        <v>37</v>
      </c>
      <c r="R163" s="62" t="s">
        <v>37</v>
      </c>
      <c r="S163" s="69" t="s">
        <v>37</v>
      </c>
      <c r="T163" s="58"/>
    </row>
    <row r="164" spans="1:20" ht="18" customHeight="1" x14ac:dyDescent="0.15">
      <c r="A164" s="83">
        <v>44500</v>
      </c>
      <c r="B164" s="16" t="s">
        <v>85</v>
      </c>
      <c r="C164" s="224">
        <v>22573</v>
      </c>
      <c r="D164" s="28">
        <v>23558</v>
      </c>
      <c r="E164" s="133">
        <v>46131</v>
      </c>
      <c r="F164" s="27">
        <v>13063</v>
      </c>
      <c r="G164" s="28">
        <v>13589</v>
      </c>
      <c r="H164" s="133">
        <v>26652</v>
      </c>
      <c r="I164" s="14">
        <v>57.870021707349487</v>
      </c>
      <c r="J164" s="15">
        <v>57.683164954580192</v>
      </c>
      <c r="K164" s="140">
        <v>57.77</v>
      </c>
      <c r="L164" s="181">
        <v>1</v>
      </c>
      <c r="M164" s="16">
        <v>3</v>
      </c>
      <c r="N164" s="17">
        <v>0.88541666666666663</v>
      </c>
      <c r="O164" s="18">
        <v>0.99513888888888891</v>
      </c>
      <c r="P164" s="16">
        <v>60.38</v>
      </c>
      <c r="Q164" s="16">
        <v>55.93</v>
      </c>
      <c r="R164" s="20">
        <v>10655</v>
      </c>
      <c r="S164" s="141">
        <v>23.1</v>
      </c>
      <c r="T164" s="131"/>
    </row>
    <row r="165" spans="1:20" ht="18" customHeight="1" x14ac:dyDescent="0.15">
      <c r="A165" s="132"/>
      <c r="B165" s="16" t="s">
        <v>86</v>
      </c>
      <c r="C165" s="224">
        <v>22573</v>
      </c>
      <c r="D165" s="28">
        <v>23558</v>
      </c>
      <c r="E165" s="133">
        <v>46131</v>
      </c>
      <c r="F165" s="27">
        <v>13062</v>
      </c>
      <c r="G165" s="28">
        <v>13587</v>
      </c>
      <c r="H165" s="133">
        <v>26649</v>
      </c>
      <c r="I165" s="14">
        <v>57.865591636025336</v>
      </c>
      <c r="J165" s="15">
        <v>57.674675269547507</v>
      </c>
      <c r="K165" s="140">
        <v>57.77</v>
      </c>
      <c r="L165" s="218" t="s">
        <v>37</v>
      </c>
      <c r="M165" s="124" t="s">
        <v>37</v>
      </c>
      <c r="N165" s="17">
        <v>0.88541666666666663</v>
      </c>
      <c r="O165" s="18">
        <v>4.4444444444444446E-2</v>
      </c>
      <c r="P165" s="16">
        <v>60.37</v>
      </c>
      <c r="Q165" s="16">
        <v>55.92</v>
      </c>
      <c r="R165" s="20">
        <v>10654</v>
      </c>
      <c r="S165" s="141">
        <v>23.1</v>
      </c>
      <c r="T165" s="131"/>
    </row>
    <row r="166" spans="1:20" ht="18" customHeight="1" x14ac:dyDescent="0.15">
      <c r="A166" s="132"/>
      <c r="B166" s="56" t="s">
        <v>87</v>
      </c>
      <c r="C166" s="226">
        <v>22567</v>
      </c>
      <c r="D166" s="49">
        <v>23551</v>
      </c>
      <c r="E166" s="144">
        <v>46118</v>
      </c>
      <c r="F166" s="48">
        <v>13002</v>
      </c>
      <c r="G166" s="49">
        <v>13539</v>
      </c>
      <c r="H166" s="144">
        <v>26541</v>
      </c>
      <c r="I166" s="51">
        <v>57.615101697168434</v>
      </c>
      <c r="J166" s="52">
        <v>57.488004755636702</v>
      </c>
      <c r="K166" s="145">
        <v>57.55</v>
      </c>
      <c r="L166" s="219" t="s">
        <v>37</v>
      </c>
      <c r="M166" s="146" t="s">
        <v>37</v>
      </c>
      <c r="N166" s="54">
        <v>0.88541666666666663</v>
      </c>
      <c r="O166" s="126">
        <v>5.486111111111111E-2</v>
      </c>
      <c r="P166" s="56">
        <v>60.19</v>
      </c>
      <c r="Q166" s="56">
        <v>55.69</v>
      </c>
      <c r="R166" s="57">
        <v>10631</v>
      </c>
      <c r="S166" s="147">
        <v>23.05</v>
      </c>
      <c r="T166" s="148"/>
    </row>
    <row r="167" spans="1:20" ht="18" customHeight="1" x14ac:dyDescent="0.15">
      <c r="A167" s="190">
        <v>44752</v>
      </c>
      <c r="B167" s="16" t="s">
        <v>88</v>
      </c>
      <c r="C167" s="149">
        <v>22673</v>
      </c>
      <c r="D167" s="28">
        <v>23560</v>
      </c>
      <c r="E167" s="66">
        <v>46233</v>
      </c>
      <c r="F167" s="149">
        <v>12117</v>
      </c>
      <c r="G167" s="28">
        <v>12622</v>
      </c>
      <c r="H167" s="159">
        <v>24739</v>
      </c>
      <c r="I167" s="150">
        <v>53.442420500154363</v>
      </c>
      <c r="J167" s="15">
        <v>53.573853989813244</v>
      </c>
      <c r="K167" s="141">
        <v>53.51</v>
      </c>
      <c r="L167" s="130">
        <v>1</v>
      </c>
      <c r="M167" s="16">
        <v>5</v>
      </c>
      <c r="N167" s="152">
        <v>0.88888888888888884</v>
      </c>
      <c r="O167" s="153">
        <v>0.98819444444444438</v>
      </c>
      <c r="P167" s="16">
        <v>52.05</v>
      </c>
      <c r="Q167" s="130">
        <v>55.38</v>
      </c>
      <c r="R167" s="157">
        <v>9864</v>
      </c>
      <c r="S167" s="160">
        <f>R167/E167</f>
        <v>0.21335409772240607</v>
      </c>
      <c r="T167" s="131"/>
    </row>
    <row r="168" spans="1:20" ht="18" customHeight="1" x14ac:dyDescent="0.15">
      <c r="A168" s="188"/>
      <c r="B168" s="16" t="s">
        <v>89</v>
      </c>
      <c r="C168" s="149">
        <v>22673</v>
      </c>
      <c r="D168" s="28">
        <v>23560</v>
      </c>
      <c r="E168" s="66">
        <v>46233</v>
      </c>
      <c r="F168" s="149">
        <v>12116</v>
      </c>
      <c r="G168" s="28">
        <v>12622</v>
      </c>
      <c r="H168" s="159">
        <v>24738</v>
      </c>
      <c r="I168" s="150">
        <v>53.438009967803112</v>
      </c>
      <c r="J168" s="15">
        <v>53.573853989813244</v>
      </c>
      <c r="K168" s="141">
        <v>53.51</v>
      </c>
      <c r="L168" s="151" t="s">
        <v>90</v>
      </c>
      <c r="M168" s="19" t="s">
        <v>90</v>
      </c>
      <c r="N168" s="152">
        <v>0.875</v>
      </c>
      <c r="O168" s="153">
        <v>6.458333333333334E-2</v>
      </c>
      <c r="P168" s="16">
        <v>52.04</v>
      </c>
      <c r="Q168" s="130">
        <v>55.38</v>
      </c>
      <c r="R168" s="157">
        <v>9864</v>
      </c>
      <c r="S168" s="160">
        <f>R168/E168</f>
        <v>0.21335409772240607</v>
      </c>
      <c r="T168" s="131"/>
    </row>
    <row r="169" spans="1:20" ht="18" customHeight="1" x14ac:dyDescent="0.15">
      <c r="A169" s="191">
        <v>44878</v>
      </c>
      <c r="B169" s="166" t="s">
        <v>91</v>
      </c>
      <c r="C169" s="149">
        <v>22349</v>
      </c>
      <c r="D169" s="28">
        <v>23317</v>
      </c>
      <c r="E169" s="66">
        <v>45666</v>
      </c>
      <c r="F169" s="149">
        <v>9861</v>
      </c>
      <c r="G169" s="28">
        <v>10456</v>
      </c>
      <c r="H169" s="159">
        <v>20317</v>
      </c>
      <c r="I169" s="150">
        <v>44.122779542708848</v>
      </c>
      <c r="J169" s="15">
        <v>44.84281854440966</v>
      </c>
      <c r="K169" s="141">
        <v>44.49</v>
      </c>
      <c r="L169" s="130">
        <v>1</v>
      </c>
      <c r="M169" s="16">
        <v>2</v>
      </c>
      <c r="N169" s="142">
        <v>0.88888888888888884</v>
      </c>
      <c r="O169" s="154">
        <v>0.96944444444444444</v>
      </c>
      <c r="P169" s="155" t="s">
        <v>90</v>
      </c>
      <c r="Q169" s="156" t="s">
        <v>90</v>
      </c>
      <c r="R169" s="158">
        <v>7124</v>
      </c>
      <c r="S169" s="143">
        <v>15.6</v>
      </c>
      <c r="T169" s="131"/>
    </row>
    <row r="170" spans="1:20" ht="18" customHeight="1" x14ac:dyDescent="0.15">
      <c r="A170" s="192"/>
      <c r="B170" s="167" t="s">
        <v>92</v>
      </c>
      <c r="C170" s="149">
        <v>22349</v>
      </c>
      <c r="D170" s="28">
        <v>23317</v>
      </c>
      <c r="E170" s="66">
        <v>45666</v>
      </c>
      <c r="F170" s="149">
        <v>9852</v>
      </c>
      <c r="G170" s="28">
        <v>10455</v>
      </c>
      <c r="H170" s="159">
        <v>20307</v>
      </c>
      <c r="I170" s="150">
        <v>44.082509284531746</v>
      </c>
      <c r="J170" s="15">
        <v>44.838529828022473</v>
      </c>
      <c r="K170" s="141">
        <v>44.47</v>
      </c>
      <c r="L170" s="130">
        <v>1</v>
      </c>
      <c r="M170" s="16">
        <v>3</v>
      </c>
      <c r="N170" s="142">
        <v>0.88888888888888884</v>
      </c>
      <c r="O170" s="154">
        <v>0.98055555555555562</v>
      </c>
      <c r="P170" s="155" t="s">
        <v>90</v>
      </c>
      <c r="Q170" s="156" t="s">
        <v>90</v>
      </c>
      <c r="R170" s="158">
        <v>7121</v>
      </c>
      <c r="S170" s="143">
        <v>15.59</v>
      </c>
      <c r="T170" s="131"/>
    </row>
    <row r="171" spans="1:20" ht="18" customHeight="1" x14ac:dyDescent="0.15">
      <c r="A171" s="193">
        <v>45130</v>
      </c>
      <c r="B171" s="167" t="s">
        <v>93</v>
      </c>
      <c r="C171" s="149">
        <v>22193</v>
      </c>
      <c r="D171" s="28">
        <v>23237</v>
      </c>
      <c r="E171" s="66">
        <v>45430</v>
      </c>
      <c r="F171" s="149">
        <v>9411</v>
      </c>
      <c r="G171" s="28">
        <v>10251</v>
      </c>
      <c r="H171" s="159">
        <v>19662</v>
      </c>
      <c r="I171" s="150">
        <v>42.41</v>
      </c>
      <c r="J171" s="15">
        <v>44.11</v>
      </c>
      <c r="K171" s="141">
        <v>43.28</v>
      </c>
      <c r="L171" s="130">
        <v>20</v>
      </c>
      <c r="M171" s="16">
        <v>23</v>
      </c>
      <c r="N171" s="142">
        <v>0.88541666666666663</v>
      </c>
      <c r="O171" s="154">
        <v>0.97569444444444453</v>
      </c>
      <c r="P171" s="155" t="s">
        <v>90</v>
      </c>
      <c r="Q171" s="156" t="s">
        <v>90</v>
      </c>
      <c r="R171" s="157">
        <v>6665</v>
      </c>
      <c r="S171" s="160">
        <f>R171/E171</f>
        <v>0.14670922298040942</v>
      </c>
      <c r="T171" s="131"/>
    </row>
    <row r="172" spans="1:20" ht="18" customHeight="1" x14ac:dyDescent="0.15">
      <c r="A172" s="190">
        <v>45172</v>
      </c>
      <c r="B172" s="10" t="s">
        <v>36</v>
      </c>
      <c r="C172" s="149">
        <v>22206</v>
      </c>
      <c r="D172" s="28">
        <v>23281</v>
      </c>
      <c r="E172" s="66">
        <v>45487</v>
      </c>
      <c r="F172" s="149">
        <v>11002</v>
      </c>
      <c r="G172" s="28">
        <v>11878</v>
      </c>
      <c r="H172" s="159">
        <v>22880</v>
      </c>
      <c r="I172" s="150">
        <v>49.55</v>
      </c>
      <c r="J172" s="15">
        <v>51.02</v>
      </c>
      <c r="K172" s="141">
        <v>50.3</v>
      </c>
      <c r="L172" s="130">
        <v>1</v>
      </c>
      <c r="M172" s="16">
        <v>2</v>
      </c>
      <c r="N172" s="142">
        <v>0.88194444444444453</v>
      </c>
      <c r="O172" s="183">
        <v>0.95624999999999993</v>
      </c>
      <c r="P172" s="181">
        <v>56.63</v>
      </c>
      <c r="Q172" s="155" t="s">
        <v>90</v>
      </c>
      <c r="R172" s="185">
        <v>8817</v>
      </c>
      <c r="S172" s="160">
        <f t="shared" ref="S172:S177" si="36">R172/E172</f>
        <v>0.19383560138061423</v>
      </c>
      <c r="T172" s="131"/>
    </row>
    <row r="173" spans="1:20" ht="18" customHeight="1" x14ac:dyDescent="0.15">
      <c r="A173" s="188"/>
      <c r="B173" s="112" t="s">
        <v>46</v>
      </c>
      <c r="C173" s="149">
        <v>22206</v>
      </c>
      <c r="D173" s="28">
        <v>23281</v>
      </c>
      <c r="E173" s="66">
        <v>45487</v>
      </c>
      <c r="F173" s="149">
        <v>10930</v>
      </c>
      <c r="G173" s="28">
        <v>11794</v>
      </c>
      <c r="H173" s="66">
        <v>22724</v>
      </c>
      <c r="I173" s="150">
        <v>49.22</v>
      </c>
      <c r="J173" s="15">
        <v>50.66</v>
      </c>
      <c r="K173" s="141">
        <v>49.96</v>
      </c>
      <c r="L173" s="181">
        <v>3</v>
      </c>
      <c r="M173" s="181">
        <v>5</v>
      </c>
      <c r="N173" s="142">
        <v>0.88194444444444453</v>
      </c>
      <c r="O173" s="183">
        <v>0.96527777777777779</v>
      </c>
      <c r="P173" s="181">
        <v>56.08</v>
      </c>
      <c r="Q173" s="155" t="s">
        <v>90</v>
      </c>
      <c r="R173" s="185">
        <v>8640</v>
      </c>
      <c r="S173" s="180">
        <f t="shared" si="36"/>
        <v>0.189944379712885</v>
      </c>
      <c r="T173" s="131"/>
    </row>
    <row r="174" spans="1:20" ht="18" customHeight="1" x14ac:dyDescent="0.15">
      <c r="A174" s="190">
        <v>45592</v>
      </c>
      <c r="B174" s="16" t="s">
        <v>85</v>
      </c>
      <c r="C174" s="149">
        <v>22372</v>
      </c>
      <c r="D174" s="28">
        <v>23369</v>
      </c>
      <c r="E174" s="66">
        <v>45741</v>
      </c>
      <c r="F174" s="149">
        <v>11864</v>
      </c>
      <c r="G174" s="28">
        <v>12275</v>
      </c>
      <c r="H174" s="66">
        <v>24139</v>
      </c>
      <c r="I174" s="150">
        <v>53.030573931700346</v>
      </c>
      <c r="J174" s="15">
        <v>52.526851812229879</v>
      </c>
      <c r="K174" s="220">
        <v>52.77</v>
      </c>
      <c r="L174" s="181">
        <v>1</v>
      </c>
      <c r="M174" s="181">
        <v>2</v>
      </c>
      <c r="N174" s="142">
        <v>0.88888888888888884</v>
      </c>
      <c r="O174" s="183">
        <v>0.98958333333333337</v>
      </c>
      <c r="P174" s="181">
        <v>55.55</v>
      </c>
      <c r="Q174" s="186">
        <v>53.85</v>
      </c>
      <c r="R174" s="185">
        <v>10591</v>
      </c>
      <c r="S174" s="65">
        <f t="shared" si="36"/>
        <v>0.2315428171662185</v>
      </c>
      <c r="T174" s="131"/>
    </row>
    <row r="175" spans="1:20" ht="18" customHeight="1" x14ac:dyDescent="0.15">
      <c r="A175" s="132"/>
      <c r="B175" s="16" t="s">
        <v>86</v>
      </c>
      <c r="C175" s="149">
        <v>22372</v>
      </c>
      <c r="D175" s="28">
        <v>23369</v>
      </c>
      <c r="E175" s="66">
        <v>45741</v>
      </c>
      <c r="F175" s="149">
        <v>11862</v>
      </c>
      <c r="G175" s="28">
        <v>12275</v>
      </c>
      <c r="H175" s="66">
        <v>24137</v>
      </c>
      <c r="I175" s="150">
        <v>53.021634185589129</v>
      </c>
      <c r="J175" s="15">
        <v>52.526851812229879</v>
      </c>
      <c r="K175" s="220">
        <v>52.77</v>
      </c>
      <c r="L175" s="181" t="s">
        <v>90</v>
      </c>
      <c r="M175" s="181" t="s">
        <v>90</v>
      </c>
      <c r="N175" s="142">
        <v>0.88888888888888884</v>
      </c>
      <c r="O175" s="184">
        <v>3.4722222222222224E-2</v>
      </c>
      <c r="P175" s="181">
        <v>55.54</v>
      </c>
      <c r="Q175" s="181">
        <v>53.84</v>
      </c>
      <c r="R175" s="185">
        <v>10591</v>
      </c>
      <c r="S175" s="65">
        <f t="shared" si="36"/>
        <v>0.2315428171662185</v>
      </c>
      <c r="T175" s="131"/>
    </row>
    <row r="176" spans="1:20" ht="18" customHeight="1" x14ac:dyDescent="0.15">
      <c r="A176" s="132"/>
      <c r="B176" s="16" t="s">
        <v>87</v>
      </c>
      <c r="C176" s="149">
        <v>22372</v>
      </c>
      <c r="D176" s="28">
        <v>23369</v>
      </c>
      <c r="E176" s="66">
        <v>45741</v>
      </c>
      <c r="F176" s="149">
        <v>11788</v>
      </c>
      <c r="G176" s="28">
        <v>12232</v>
      </c>
      <c r="H176" s="66">
        <v>24020</v>
      </c>
      <c r="I176" s="150">
        <v>52.690863579474346</v>
      </c>
      <c r="J176" s="15">
        <v>52.342847361889689</v>
      </c>
      <c r="K176" s="220">
        <v>52.51</v>
      </c>
      <c r="L176" s="181" t="s">
        <v>90</v>
      </c>
      <c r="M176" s="181" t="s">
        <v>90</v>
      </c>
      <c r="N176" s="142">
        <v>0.88888888888888884</v>
      </c>
      <c r="O176" s="18">
        <v>9.166666666666666E-2</v>
      </c>
      <c r="P176" s="182">
        <v>55.34</v>
      </c>
      <c r="Q176" s="181">
        <v>53.64</v>
      </c>
      <c r="R176" s="185">
        <v>10563</v>
      </c>
      <c r="S176" s="65">
        <f t="shared" si="36"/>
        <v>0.230930674886863</v>
      </c>
      <c r="T176" s="131"/>
    </row>
    <row r="177" spans="1:20" ht="18" customHeight="1" x14ac:dyDescent="0.15">
      <c r="A177" s="188"/>
      <c r="B177" s="229" t="s">
        <v>94</v>
      </c>
      <c r="C177" s="149">
        <v>22372</v>
      </c>
      <c r="D177" s="28">
        <v>23369</v>
      </c>
      <c r="E177" s="66">
        <v>45741</v>
      </c>
      <c r="F177" s="149">
        <v>11859</v>
      </c>
      <c r="G177" s="28">
        <v>12284</v>
      </c>
      <c r="H177" s="66">
        <v>24143</v>
      </c>
      <c r="I177" s="150">
        <v>53.008224566422314</v>
      </c>
      <c r="J177" s="15">
        <v>52.565364371603408</v>
      </c>
      <c r="K177" s="220">
        <v>52.78</v>
      </c>
      <c r="L177" s="181">
        <v>1</v>
      </c>
      <c r="M177" s="181">
        <v>5</v>
      </c>
      <c r="N177" s="142">
        <v>0.88888888888888884</v>
      </c>
      <c r="O177" s="18">
        <v>5.9722222222222225E-2</v>
      </c>
      <c r="P177" s="182">
        <v>55.54</v>
      </c>
      <c r="Q177" s="187" t="s">
        <v>90</v>
      </c>
      <c r="R177" s="185">
        <v>10639</v>
      </c>
      <c r="S177" s="65">
        <f t="shared" si="36"/>
        <v>0.23259220393082791</v>
      </c>
      <c r="T177" s="131"/>
    </row>
    <row r="178" spans="1:20" ht="18" customHeight="1" x14ac:dyDescent="0.15">
      <c r="A178" s="190">
        <v>45858</v>
      </c>
      <c r="B178" s="16" t="s">
        <v>88</v>
      </c>
      <c r="C178" s="149">
        <v>22339</v>
      </c>
      <c r="D178" s="28">
        <v>23356</v>
      </c>
      <c r="E178" s="66">
        <v>45695</v>
      </c>
      <c r="F178" s="149">
        <v>13172</v>
      </c>
      <c r="G178" s="28">
        <v>13635</v>
      </c>
      <c r="H178" s="159">
        <v>26807</v>
      </c>
      <c r="I178" s="150">
        <v>58.964143426294825</v>
      </c>
      <c r="J178" s="15">
        <v>58.379003253981843</v>
      </c>
      <c r="K178" s="65">
        <v>0.58665061822956555</v>
      </c>
      <c r="L178" s="130">
        <v>1</v>
      </c>
      <c r="M178" s="16">
        <v>4</v>
      </c>
      <c r="N178" s="152">
        <v>0.88541666666666663</v>
      </c>
      <c r="O178" s="153">
        <v>0.98541666666666672</v>
      </c>
      <c r="P178" s="109">
        <v>59.1</v>
      </c>
      <c r="Q178" s="189"/>
      <c r="R178" s="157">
        <v>13509</v>
      </c>
      <c r="S178" s="160">
        <f>R178/E178</f>
        <v>0.29563409563409565</v>
      </c>
      <c r="T178" s="131"/>
    </row>
    <row r="179" spans="1:20" ht="18" customHeight="1" x14ac:dyDescent="0.15">
      <c r="A179" s="194"/>
      <c r="B179" s="90" t="s">
        <v>89</v>
      </c>
      <c r="C179" s="196">
        <v>22339</v>
      </c>
      <c r="D179" s="88">
        <v>23356</v>
      </c>
      <c r="E179" s="195">
        <v>45695</v>
      </c>
      <c r="F179" s="196">
        <v>13172</v>
      </c>
      <c r="G179" s="88">
        <v>13635</v>
      </c>
      <c r="H179" s="197">
        <v>26807</v>
      </c>
      <c r="I179" s="198">
        <v>58.964143426294825</v>
      </c>
      <c r="J179" s="199">
        <v>58.379003253981843</v>
      </c>
      <c r="K179" s="95">
        <v>0.58665061822956555</v>
      </c>
      <c r="L179" s="200" t="s">
        <v>90</v>
      </c>
      <c r="M179" s="93" t="s">
        <v>90</v>
      </c>
      <c r="N179" s="201">
        <v>0.88541666666666663</v>
      </c>
      <c r="O179" s="202">
        <v>6.6666666666666666E-2</v>
      </c>
      <c r="P179" s="207">
        <v>59.1</v>
      </c>
      <c r="Q179" s="203"/>
      <c r="R179" s="204">
        <v>13509</v>
      </c>
      <c r="S179" s="205">
        <f>R179/E179</f>
        <v>0.29563409563409565</v>
      </c>
      <c r="T179" s="206"/>
    </row>
    <row r="180" spans="1:20" ht="18" customHeight="1" x14ac:dyDescent="0.15">
      <c r="A180" s="5"/>
    </row>
  </sheetData>
  <mergeCells count="12">
    <mergeCell ref="M1:M2"/>
    <mergeCell ref="T1:T2"/>
    <mergeCell ref="R1:R2"/>
    <mergeCell ref="S1:S2"/>
    <mergeCell ref="N1:O1"/>
    <mergeCell ref="P1:Q1"/>
    <mergeCell ref="A1:A2"/>
    <mergeCell ref="B1:B2"/>
    <mergeCell ref="L1:L2"/>
    <mergeCell ref="C1:E1"/>
    <mergeCell ref="F1:H1"/>
    <mergeCell ref="I1:K1"/>
  </mergeCells>
  <phoneticPr fontId="2"/>
  <pageMargins left="0.31496062992125984" right="0.31496062992125984" top="0.78740157480314965" bottom="0.59055118110236227" header="0.39370078740157483" footer="0.39370078740157483"/>
  <pageSetup paperSize="9" scale="61" orientation="landscape" r:id="rId1"/>
  <headerFooter alignWithMargins="0">
    <oddHeader>&amp;C&amp;"ＭＳ Ｐゴシック,太字"&amp;14&amp;A</oddHeader>
    <oddFooter>&amp;C&amp;P&amp;R&amp;D&amp;F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選挙の記録【投票結果】</vt:lpstr>
      <vt:lpstr>選挙の記録【投票結果】!Print_Area</vt:lpstr>
      <vt:lpstr>選挙の記録【投票結果】!Print_Titles</vt:lpstr>
    </vt:vector>
  </TitlesOfParts>
  <Company>滝沢村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taki322</dc:creator>
  <cp:lastModifiedBy>ご 後藤　吉宏</cp:lastModifiedBy>
  <cp:lastPrinted>2025-07-30T00:25:25Z</cp:lastPrinted>
  <dcterms:created xsi:type="dcterms:W3CDTF">1999-01-08T07:09:05Z</dcterms:created>
  <dcterms:modified xsi:type="dcterms:W3CDTF">2025-07-30T06:56:41Z</dcterms:modified>
</cp:coreProperties>
</file>