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14 滝沢市（0312）●●〇済\"/>
    </mc:Choice>
  </mc:AlternateContent>
  <xr:revisionPtr revIDLastSave="0" documentId="13_ncr:1_{A6434B51-7326-4957-A61E-2937DD88FC87}" xr6:coauthVersionLast="47" xr6:coauthVersionMax="47" xr10:uidLastSave="{00000000-0000-0000-0000-000000000000}"/>
  <bookViews>
    <workbookView xWindow="-28920" yWindow="30" windowWidth="29040" windowHeight="15720" tabRatio="6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<sst xmlns="http://schemas.openxmlformats.org/spreadsheetml/2006/main" count="1107" uniqueCount="560">
  <si>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</si>
  <si>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</si>
  <si>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</si>
  <si>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</si>
  <si>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</si>
  <si>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</si>
  <si>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</si>
  <si>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</si>
  <si>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</si>
  <si>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</si>
  <si>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</si>
  <si>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</si>
  <si>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</si>
  <si>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</si>
  <si>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</si>
  <si>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</si>
  <si>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</si>
  <si>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</si>
  <si>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</si>
  <si>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</si>
  <si>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</si>
  <si>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</si>
  <si>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</si>
  <si>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</si>
  <si>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</si>
  <si>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</si>
  <si>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</si>
  <si>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</si>
  <si>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</si>
  <si>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</si>
  <si>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</si>
  <si>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</si>
  <si>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</si>
  <si>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</si>
  <si>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</si>
  <si>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</si>
  <si>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</si>
  <si>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</si>
  <si>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</si>
  <si>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</si>
  <si>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</si>
  <si>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</si>
  <si>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</si>
  <si>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</si>
  <si>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</si>
  <si>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</si>
  <si>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</si>
  <si>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</si>
  <si>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</si>
  <si>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</si>
  <si>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</si>
  <si>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</si>
  <si>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</si>
  <si>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</si>
  <si>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</si>
  <si>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</si>
  <si>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</si>
  <si>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</si>
  <si>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</si>
  <si>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</si>
  <si>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</si>
  <si>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</si>
  <si>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</si>
  <si>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</si>
  <si>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</si>
  <si>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</si>
  <si>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</si>
  <si>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</si>
  <si>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</si>
  <si>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</si>
  <si>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</si>
  <si>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</si>
  <si>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</si>
  <si>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</si>
  <si>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</si>
  <si>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</si>
  <si>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</si>
  <si>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</si>
  <si>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</si>
  <si>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</si>
  <si>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</si>
  <si>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</si>
  <si>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</si>
  <si>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</si>
  <si>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</si>
  <si>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</si>
  <si>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</si>
  <si>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</si>
  <si>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</si>
  <si>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</si>
  <si>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</si>
  <si>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</si>
  <si>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</si>
  <si>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</si>
  <si>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</si>
  <si>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</si>
  <si>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</si>
  <si>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</si>
  <si>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</si>
  <si>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</si>
  <si>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</si>
  <si>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</si>
  <si>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</si>
  <si>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</si>
  <si>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</si>
  <si>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</si>
  <si>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</si>
  <si>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</si>
  <si>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</si>
  <si>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</si>
  <si>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</si>
  <si>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</si>
  <si>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</si>
  <si>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</si>
  <si>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</si>
  <si>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</si>
  <si>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</si>
  <si>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</si>
  <si>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</si>
  <si>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</si>
  <si>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</si>
  <si>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</si>
  <si>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</si>
  <si>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</si>
  <si>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</si>
  <si>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</si>
  <si>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</si>
  <si>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</si>
  <si>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</si>
  <si>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</si>
  <si>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</si>
  <si>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</si>
  <si>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</si>
  <si>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</si>
  <si>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</si>
  <si>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</si>
  <si>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</si>
  <si>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</si>
  <si>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</si>
  <si>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</si>
  <si>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</si>
  <si>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</si>
  <si>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</si>
  <si>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</si>
  <si>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</si>
  <si>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</si>
  <si>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</si>
  <si>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</si>
  <si>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</si>
  <si>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</si>
  <si>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</si>
  <si>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</si>
  <si>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</si>
  <si>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</si>
  <si>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</si>
  <si>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</si>
  <si>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</si>
  <si>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</si>
  <si>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</si>
  <si>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</si>
  <si>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</si>
  <si>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</si>
  <si>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</si>
  <si>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</si>
  <si>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</si>
  <si>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</si>
  <si>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</si>
  <si>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</si>
  <si>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</si>
  <si>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</si>
  <si>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</si>
  <si>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</si>
  <si>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</si>
  <si>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</si>
  <si>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</si>
  <si>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</si>
  <si>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</si>
  <si>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</si>
  <si>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</si>
  <si>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</si>
  <si>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</si>
  <si>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</si>
  <si>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</si>
  <si>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</si>
  <si>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</si>
  <si>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</si>
  <si>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</si>
  <si>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</si>
  <si>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</si>
  <si>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</si>
  <si>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</si>
  <si>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</si>
  <si>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</si>
  <si>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</si>
  <si>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</si>
  <si>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</si>
  <si>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</si>
  <si>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</si>
  <si>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</si>
  <si>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</si>
  <si>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</si>
  <si>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</si>
  <si>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岩手県滝沢市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</si>
  <si>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</si>
  <si>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</si>
  <si>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</si>
  <si>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</si>
  <si>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</si>
  <si>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</si>
  <si>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</si>
  <si>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</si>
  <si>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</si>
  <si>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</si>
  <si>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</si>
  <si>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</si>
  <si>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</si>
  <si>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</si>
  <si>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</si>
  <si>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</si>
  <si>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</si>
  <si>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</si>
  <si>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</si>
  <si>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</si>
  <si>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</si>
  <si>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</si>
  <si>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</si>
  <si>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</si>
  <si>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</si>
  <si>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</si>
  <si>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</si>
  <si>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</si>
  <si>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</si>
  <si>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</si>
  <si>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</si>
  <si>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</si>
  <si>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</si>
  <si>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</si>
  <si>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</si>
  <si>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</si>
  <si>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</si>
  <si>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</si>
  <si>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</si>
  <si>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</si>
  <si>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</si>
  <si>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</si>
  <si>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</si>
  <si>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</si>
  <si>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</si>
  <si>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</si>
  <si>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</si>
  <si>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</si>
  <si>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</si>
  <si>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</si>
  <si>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</si>
  <si>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</si>
  <si>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</si>
  <si>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</si>
  <si>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</si>
  <si>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</si>
  <si>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</si>
  <si>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</si>
  <si>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</si>
  <si>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</si>
  <si>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</si>
  <si>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</si>
  <si>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</si>
  <si>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</si>
  <si>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</si>
  <si>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</si>
  <si>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</si>
  <si>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</si>
  <si>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</si>
  <si>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</si>
  <si>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</si>
  <si>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</si>
  <si>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</si>
  <si>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</si>
  <si>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</si>
  <si>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</si>
  <si>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</si>
  <si>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</si>
  <si>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</si>
  <si>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</si>
  <si>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</si>
  <si>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</si>
  <si>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</si>
  <si>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</si>
  <si>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</si>
  <si>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</si>
  <si>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</si>
  <si>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</si>
  <si>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</si>
  <si>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</si>
  <si>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</si>
  <si>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</si>
  <si>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</si>
  <si>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</si>
  <si>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</si>
  <si>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</si>
  <si>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</si>
  <si>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</si>
  <si>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</si>
  <si>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</si>
  <si>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</si>
  <si>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</si>
  <si>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</si>
  <si>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</si>
  <si>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</si>
  <si>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</si>
  <si>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</si>
  <si>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</si>
  <si>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</si>
  <si>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</si>
  <si>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</si>
  <si>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</si>
  <si>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</si>
  <si>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</si>
  <si>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</si>
  <si>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</si>
  <si>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</si>
  <si>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</si>
  <si>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</si>
  <si>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</si>
  <si>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</si>
  <si>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</si>
  <si>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</si>
  <si>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</si>
  <si>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</si>
  <si>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</si>
  <si>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</si>
  <si>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</si>
  <si>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</si>
  <si>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</si>
  <si>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</si>
  <si>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</si>
  <si>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</si>
  <si>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</si>
  <si>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</si>
  <si>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</si>
  <si>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</si>
  <si>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</si>
  <si>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</si>
  <si>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</si>
  <si>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</si>
  <si>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</si>
  <si>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</si>
  <si>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</si>
  <si>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</si>
  <si>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</si>
  <si>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</si>
  <si>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</si>
  <si>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</si>
  <si>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</si>
  <si>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岩手県滝沢市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</si>
  <si>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</si>
  <si>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</si>
  <si>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</si>
  <si>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</si>
  <si>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</si>
  <si>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</si>
  <si>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</si>
  <si>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</si>
  <si>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</si>
  <si>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</si>
  <si>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</si>
  <si>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</si>
  <si>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</si>
  <si>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</si>
  <si>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</si>
  <si>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</si>
  <si>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</si>
  <si>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</si>
  <si>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</si>
  <si>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</si>
  <si>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</si>
  <si>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</si>
  <si>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</si>
  <si>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</si>
  <si>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</si>
  <si>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</si>
  <si>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</si>
  <si>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</si>
  <si>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</si>
  <si>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</si>
  <si>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</si>
  <si>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</si>
  <si>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</si>
  <si>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</si>
  <si>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</si>
  <si>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</si>
  <si>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介護保険介護サービス事業特別会計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</si>
  <si>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</si>
  <si>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</si>
  <si>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</si>
  <si>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</si>
  <si>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</si>
  <si>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</si>
  <si>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</si>
  <si>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</si>
  <si>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</si>
  <si>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</si>
  <si>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</si>
  <si>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</si>
  <si>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</si>
  <si>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</si>
  <si>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</si>
  <si>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</si>
  <si>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</si>
  <si>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</si>
  <si>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</si>
  <si>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</si>
  <si>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</si>
  <si>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</si>
  <si>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</si>
  <si>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</si>
  <si>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</si>
  <si>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</si>
  <si>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</si>
  <si>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</si>
  <si>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</si>
  <si>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</si>
  <si>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</si>
  <si>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</si>
  <si>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</si>
  <si>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</si>
  <si>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</si>
  <si>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</si>
  <si>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</si>
  <si>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</si>
  <si>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</si>
  <si>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</si>
  <si>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</si>
  <si>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</si>
  <si>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</si>
  <si>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</si>
  <si>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</si>
  <si>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</si>
  <si>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</si>
  <si>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</si>
  <si>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</si>
  <si>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</si>
  <si>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</si>
  <si>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</si>
  <si>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</si>
  <si>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</si>
  <si>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</si>
  <si>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</si>
  <si>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</si>
  <si>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</si>
  <si>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</si>
  <si>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</si>
  <si>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</si>
  <si>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</si>
  <si>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</si>
  <si>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</si>
  <si>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</si>
  <si>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</si>
  <si>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</si>
  <si>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</si>
  <si>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</si>
  <si>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</si>
  <si>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</si>
  <si>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</si>
  <si>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</si>
  <si>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</si>
  <si>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</si>
  <si>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</si>
  <si>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</si>
  <si>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</si>
  <si>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</si>
  <si>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</si>
  <si>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</si>
  <si>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</si>
  <si>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</si>
  <si>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</si>
  <si>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</si>
  <si>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</si>
  <si>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</si>
  <si>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</si>
  <si>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</si>
  <si>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</si>
  <si>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</si>
  <si>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</si>
  <si>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</si>
  <si>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</si>
  <si>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</si>
  <si>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</si>
  <si>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</si>
  <si>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</si>
  <si>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</si>
  <si>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</si>
  <si>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</si>
  <si>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</si>
  <si>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</si>
  <si>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</si>
  <si>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</si>
  <si>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</si>
  <si>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</si>
  <si>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</si>
  <si>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</si>
  <si>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</si>
  <si>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</si>
  <si>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</si>
  <si>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</si>
  <si>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</si>
  <si>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</si>
  <si>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</si>
  <si>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</si>
  <si>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</si>
  <si>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</si>
  <si>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</si>
  <si>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</si>
  <si>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</si>
  <si>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</si>
  <si>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</si>
  <si>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</si>
  <si>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</si>
  <si>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</si>
  <si>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</si>
  <si>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</si>
  <si>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</si>
  <si>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</si>
  <si>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</si>
  <si>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</si>
  <si>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</si>
  <si>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</si>
  <si>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</si>
  <si>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</si>
  <si>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1.40</t>
  </si>
  <si>
    <t>▲ 1.85</t>
  </si>
  <si>
    <t>水道事業会計</t>
  </si>
  <si>
    <t>一般会計</t>
  </si>
  <si>
    <t>下水道事業会計</t>
  </si>
  <si>
    <t>国民健康保険特別会計</t>
  </si>
  <si>
    <t>介護保険特別会計</t>
  </si>
  <si>
    <t>後期高齢者医療特別会計</t>
  </si>
  <si>
    <t>介護保険介護サービス事業特別会計</t>
  </si>
  <si>
    <t>その他会計（赤字）</t>
  </si>
  <si>
    <t>その他会計（黒字）</t>
  </si>
  <si>
    <t>R02</t>
    <phoneticPr fontId="5"/>
  </si>
  <si>
    <t>R03</t>
    <phoneticPr fontId="5"/>
  </si>
  <si>
    <t>R04</t>
    <phoneticPr fontId="5"/>
  </si>
  <si>
    <t>R05</t>
    <phoneticPr fontId="5"/>
  </si>
  <si>
    <t>R06</t>
    <phoneticPr fontId="5"/>
  </si>
  <si>
    <t>法適用企業</t>
  </si>
  <si>
    <t>盛岡地区広域消防組合</t>
    <rPh sb="0" eb="2">
      <t>モリオカ</t>
    </rPh>
    <rPh sb="2" eb="4">
      <t>チク</t>
    </rPh>
    <rPh sb="4" eb="6">
      <t>コウイキ</t>
    </rPh>
    <rPh sb="6" eb="8">
      <t>ショウボウ</t>
    </rPh>
    <rPh sb="8" eb="10">
      <t>クミアイ</t>
    </rPh>
    <phoneticPr fontId="2"/>
  </si>
  <si>
    <t>-</t>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</si>
  <si>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</si>
  <si>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</si>
  <si>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盛岡地区衛生処理組合</t>
    <rPh sb="0" eb="2">
      <t>モリオカ</t>
    </rPh>
    <rPh sb="2" eb="4">
      <t>チク</t>
    </rPh>
    <rPh sb="4" eb="6">
      <t>エイセイ</t>
    </rPh>
    <rPh sb="6" eb="8">
      <t>ショリ</t>
    </rPh>
    <rPh sb="8" eb="10">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</si>
  <si>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</si>
  <si>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</si>
  <si>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滝沢・雫石環境組合</t>
    <rPh sb="0" eb="2">
      <t>タキザワ</t>
    </rPh>
    <rPh sb="3" eb="5">
      <t>シズクイシ</t>
    </rPh>
    <rPh sb="5" eb="7">
      <t>カンキョウ</t>
    </rPh>
    <rPh sb="7" eb="9">
      <t>クミアイ</t>
    </rPh>
    <phoneticPr fontId="2"/>
  </si>
  <si>
    <t>盛岡広域環境組合</t>
    <rPh sb="0" eb="2">
      <t>モリオカ</t>
    </rPh>
    <rPh sb="2" eb="4">
      <t>コウイキ</t>
    </rPh>
    <rPh sb="4" eb="6">
      <t>カンキョウ</t>
    </rPh>
    <rPh sb="6" eb="8">
      <t>クミアイ</t>
    </rPh>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</si>
  <si>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</si>
  <si>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地域整備特別対策事業基金</t>
  </si>
  <si>
    <t>特定防衛施設周辺整備調整交付金事業基金</t>
  </si>
  <si>
    <t>情報通信技術産業集積振興基金</t>
  </si>
  <si>
    <t>森林環境譲与税基金</t>
  </si>
  <si>
    <t>滝沢市新型コロナウイルス感染症対応中小企業融資金利子補給等基金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</si>
</sst>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56E-4BD1-84CF-B80678BA10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26477</c:v>
                </c:pt>
                <c:pt idx="1">
                  <c:v>24430</c:v>
                </c:pt>
                <c:pt idx="2">
                  <c:v>29018</c:v>
                </c:pt>
                <c:pt idx="3">
                  <c:v>27678</c:v>
                </c:pt>
                <c:pt idx="4">
                  <c:v>41562</c:v>
                </c:pt>
              </c:numCache>
            </c:numRef>
          </c:val>
          <c:smooth val="0"/>
          <c:extLst>
            <c:ext xmlns:c16="http://schemas.microsoft.com/office/drawing/2014/chart" uri="{C3380CC4-5D6E-409C-BE32-E72D297353CC}">
              <c16:uniqueId val="{00000001-956E-4BD1-84CF-B80678BA10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6.46</c:v>
                </c:pt>
                <c:pt idx="2">
                  <c:v>5.64</c:v>
                </c:pt>
                <c:pt idx="3">
                  <c:v>4.74</c:v>
                </c:pt>
                <c:pt idx="4">
                  <c:v>5.65</c:v>
                </c:pt>
              </c:numCache>
            </c:numRef>
          </c:val>
          <c:extLst>
            <c:ext xmlns:c16="http://schemas.microsoft.com/office/drawing/2014/chart" uri="{C3380CC4-5D6E-409C-BE32-E72D297353CC}">
              <c16:uniqueId val="{00000000-DEB7-4995-BC39-8B382CF4D9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15.69</c:v>
                </c:pt>
                <c:pt idx="1">
                  <c:v>19.100000000000001</c:v>
                </c:pt>
                <c:pt idx="2">
                  <c:v>18.940000000000001</c:v>
                </c:pt>
                <c:pt idx="3">
                  <c:v>21.06</c:v>
                </c:pt>
                <c:pt idx="4">
                  <c:v>17.510000000000002</c:v>
                </c:pt>
              </c:numCache>
            </c:numRef>
          </c:val>
          <c:extLst>
            <c:ext xmlns:c16="http://schemas.microsoft.com/office/drawing/2014/chart" uri="{C3380CC4-5D6E-409C-BE32-E72D297353CC}">
              <c16:uniqueId val="{00000001-DEB7-4995-BC39-8B382CF4D9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3.07</c:v>
                </c:pt>
                <c:pt idx="1">
                  <c:v>6.28</c:v>
                </c:pt>
                <c:pt idx="2">
                  <c:v>-1.4</c:v>
                </c:pt>
                <c:pt idx="3">
                  <c:v>1.78</c:v>
                </c:pt>
                <c:pt idx="4">
                  <c:v>-1.85</c:v>
                </c:pt>
              </c:numCache>
            </c:numRef>
          </c:val>
          <c:smooth val="0"/>
          <c:extLst>
            <c:ext xmlns:c16="http://schemas.microsoft.com/office/drawing/2014/chart" uri="{C3380CC4-5D6E-409C-BE32-E72D297353CC}">
              <c16:uniqueId val="{00000002-DEB7-4995-BC39-8B382CF4D9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EF-4678-89DC-16C20B7A90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EF-4678-89DC-16C20B7A90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EF-4678-89DC-16C20B7A90D2}"/>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EEF-4678-89DC-16C20B7A90D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0.02</c:v>
                </c:pt>
                <c:pt idx="8">
                  <c:v>#N/A</c:v>
                </c:pt>
                <c:pt idx="9">
                  <c:v>0.01</c:v>
                </c:pt>
              </c:numCache>
            </c:numRef>
          </c:val>
          <c:extLst>
            <c:ext xmlns:c16="http://schemas.microsoft.com/office/drawing/2014/chart" uri="{C3380CC4-5D6E-409C-BE32-E72D297353CC}">
              <c16:uniqueId val="{00000004-AEEF-4678-89DC-16C20B7A90D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1.64</c:v>
                </c:pt>
                <c:pt idx="2">
                  <c:v>#N/A</c:v>
                </c:pt>
                <c:pt idx="3">
                  <c:v>0.51</c:v>
                </c:pt>
                <c:pt idx="4">
                  <c:v>#N/A</c:v>
                </c:pt>
                <c:pt idx="5">
                  <c:v>0.81</c:v>
                </c:pt>
                <c:pt idx="6">
                  <c:v>#N/A</c:v>
                </c:pt>
                <c:pt idx="7">
                  <c:v>0.46</c:v>
                </c:pt>
                <c:pt idx="8">
                  <c:v>#N/A</c:v>
                </c:pt>
                <c:pt idx="9">
                  <c:v>0.56000000000000005</c:v>
                </c:pt>
              </c:numCache>
            </c:numRef>
          </c:val>
          <c:extLst>
            <c:ext xmlns:c16="http://schemas.microsoft.com/office/drawing/2014/chart" uri="{C3380CC4-5D6E-409C-BE32-E72D297353CC}">
              <c16:uniqueId val="{00000005-AEEF-4678-89DC-16C20B7A90D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0.65</c:v>
                </c:pt>
                <c:pt idx="4">
                  <c:v>#N/A</c:v>
                </c:pt>
                <c:pt idx="5">
                  <c:v>0.62</c:v>
                </c:pt>
                <c:pt idx="6">
                  <c:v>#N/A</c:v>
                </c:pt>
                <c:pt idx="7">
                  <c:v>0.65</c:v>
                </c:pt>
                <c:pt idx="8">
                  <c:v>#N/A</c:v>
                </c:pt>
                <c:pt idx="9">
                  <c:v>0.7</c:v>
                </c:pt>
              </c:numCache>
            </c:numRef>
          </c:val>
          <c:extLst>
            <c:ext xmlns:c16="http://schemas.microsoft.com/office/drawing/2014/chart" uri="{C3380CC4-5D6E-409C-BE32-E72D297353CC}">
              <c16:uniqueId val="{00000006-AEEF-4678-89DC-16C20B7A90D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2.42</c:v>
                </c:pt>
                <c:pt idx="2">
                  <c:v>#N/A</c:v>
                </c:pt>
                <c:pt idx="3">
                  <c:v>2.79</c:v>
                </c:pt>
                <c:pt idx="4">
                  <c:v>#N/A</c:v>
                </c:pt>
                <c:pt idx="5">
                  <c:v>3.42</c:v>
                </c:pt>
                <c:pt idx="6">
                  <c:v>#N/A</c:v>
                </c:pt>
                <c:pt idx="7">
                  <c:v>3.64</c:v>
                </c:pt>
                <c:pt idx="8">
                  <c:v>#N/A</c:v>
                </c:pt>
                <c:pt idx="9">
                  <c:v>4.2</c:v>
                </c:pt>
              </c:numCache>
            </c:numRef>
          </c:val>
          <c:extLst>
            <c:ext xmlns:c16="http://schemas.microsoft.com/office/drawing/2014/chart" uri="{C3380CC4-5D6E-409C-BE32-E72D297353CC}">
              <c16:uniqueId val="{00000007-AEEF-4678-89DC-16C20B7A90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4.8600000000000003</c:v>
                </c:pt>
                <c:pt idx="2">
                  <c:v>#N/A</c:v>
                </c:pt>
                <c:pt idx="3">
                  <c:v>6.45</c:v>
                </c:pt>
                <c:pt idx="4">
                  <c:v>#N/A</c:v>
                </c:pt>
                <c:pt idx="5">
                  <c:v>5.63</c:v>
                </c:pt>
                <c:pt idx="6">
                  <c:v>#N/A</c:v>
                </c:pt>
                <c:pt idx="7">
                  <c:v>4.78</c:v>
                </c:pt>
                <c:pt idx="8">
                  <c:v>#N/A</c:v>
                </c:pt>
                <c:pt idx="9">
                  <c:v>5.87</c:v>
                </c:pt>
              </c:numCache>
            </c:numRef>
          </c:val>
          <c:extLst>
            <c:ext xmlns:c16="http://schemas.microsoft.com/office/drawing/2014/chart" uri="{C3380CC4-5D6E-409C-BE32-E72D297353CC}">
              <c16:uniqueId val="{00000008-AEEF-4678-89DC-16C20B7A90D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9.27</c:v>
                </c:pt>
                <c:pt idx="2">
                  <c:v>#N/A</c:v>
                </c:pt>
                <c:pt idx="3">
                  <c:v>9.42</c:v>
                </c:pt>
                <c:pt idx="4">
                  <c:v>#N/A</c:v>
                </c:pt>
                <c:pt idx="5">
                  <c:v>11.38</c:v>
                </c:pt>
                <c:pt idx="6">
                  <c:v>#N/A</c:v>
                </c:pt>
                <c:pt idx="7">
                  <c:v>11.77</c:v>
                </c:pt>
                <c:pt idx="8">
                  <c:v>#N/A</c:v>
                </c:pt>
                <c:pt idx="9">
                  <c:v>11.63</c:v>
                </c:pt>
              </c:numCache>
            </c:numRef>
          </c:val>
          <c:extLst>
            <c:ext xmlns:c16="http://schemas.microsoft.com/office/drawing/2014/chart" uri="{C3380CC4-5D6E-409C-BE32-E72D297353CC}">
              <c16:uniqueId val="{00000009-AEEF-4678-89DC-16C20B7A90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1158</c:v>
                </c:pt>
                <c:pt idx="5">
                  <c:v>1146</c:v>
                </c:pt>
                <c:pt idx="8">
                  <c:v>1168</c:v>
                </c:pt>
                <c:pt idx="11">
                  <c:v>1141</c:v>
                </c:pt>
                <c:pt idx="14">
                  <c:v>1103</c:v>
                </c:pt>
              </c:numCache>
            </c:numRef>
          </c:val>
          <c:extLst>
            <c:ext xmlns:c16="http://schemas.microsoft.com/office/drawing/2014/chart" uri="{C3380CC4-5D6E-409C-BE32-E72D297353CC}">
              <c16:uniqueId val="{00000000-5E8D-4AA0-8149-1B1D863BA6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8D-4AA0-8149-1B1D863BA6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8D-4AA0-8149-1B1D863BA6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58</c:v>
                </c:pt>
                <c:pt idx="6">
                  <c:v>43</c:v>
                </c:pt>
                <c:pt idx="9">
                  <c:v>43</c:v>
                </c:pt>
                <c:pt idx="12">
                  <c:v>51</c:v>
                </c:pt>
              </c:numCache>
            </c:numRef>
          </c:val>
          <c:extLst>
            <c:ext xmlns:c16="http://schemas.microsoft.com/office/drawing/2014/chart" uri="{C3380CC4-5D6E-409C-BE32-E72D297353CC}">
              <c16:uniqueId val="{00000003-5E8D-4AA0-8149-1B1D863BA6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319</c:v>
                </c:pt>
                <c:pt idx="3">
                  <c:v>317</c:v>
                </c:pt>
                <c:pt idx="6">
                  <c:v>318</c:v>
                </c:pt>
                <c:pt idx="9">
                  <c:v>278</c:v>
                </c:pt>
                <c:pt idx="12">
                  <c:v>297</c:v>
                </c:pt>
              </c:numCache>
            </c:numRef>
          </c:val>
          <c:extLst>
            <c:ext xmlns:c16="http://schemas.microsoft.com/office/drawing/2014/chart" uri="{C3380CC4-5D6E-409C-BE32-E72D297353CC}">
              <c16:uniqueId val="{00000004-5E8D-4AA0-8149-1B1D863BA6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8D-4AA0-8149-1B1D863BA6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8D-4AA0-8149-1B1D863BA6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1385</c:v>
                </c:pt>
                <c:pt idx="3">
                  <c:v>1399</c:v>
                </c:pt>
                <c:pt idx="6">
                  <c:v>1484</c:v>
                </c:pt>
                <c:pt idx="9">
                  <c:v>1466</c:v>
                </c:pt>
                <c:pt idx="12">
                  <c:v>1442</c:v>
                </c:pt>
              </c:numCache>
            </c:numRef>
          </c:val>
          <c:extLst>
            <c:ext xmlns:c16="http://schemas.microsoft.com/office/drawing/2014/chart" uri="{C3380CC4-5D6E-409C-BE32-E72D297353CC}">
              <c16:uniqueId val="{00000007-5E8D-4AA0-8149-1B1D863BA6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603</c:v>
                </c:pt>
                <c:pt idx="2">
                  <c:v>#N/A</c:v>
                </c:pt>
                <c:pt idx="3">
                  <c:v>#N/A</c:v>
                </c:pt>
                <c:pt idx="4">
                  <c:v>628</c:v>
                </c:pt>
                <c:pt idx="5">
                  <c:v>#N/A</c:v>
                </c:pt>
                <c:pt idx="6">
                  <c:v>#N/A</c:v>
                </c:pt>
                <c:pt idx="7">
                  <c:v>677</c:v>
                </c:pt>
                <c:pt idx="8">
                  <c:v>#N/A</c:v>
                </c:pt>
                <c:pt idx="9">
                  <c:v>#N/A</c:v>
                </c:pt>
                <c:pt idx="10">
                  <c:v>646</c:v>
                </c:pt>
                <c:pt idx="11">
                  <c:v>#N/A</c:v>
                </c:pt>
                <c:pt idx="12">
                  <c:v>#N/A</c:v>
                </c:pt>
                <c:pt idx="13">
                  <c:v>687</c:v>
                </c:pt>
                <c:pt idx="14">
                  <c:v>#N/A</c:v>
                </c:pt>
              </c:numCache>
            </c:numRef>
          </c:val>
          <c:smooth val="0"/>
          <c:extLst>
            <c:ext xmlns:c16="http://schemas.microsoft.com/office/drawing/2014/chart" uri="{C3380CC4-5D6E-409C-BE32-E72D297353CC}">
              <c16:uniqueId val="{00000008-5E8D-4AA0-8149-1B1D863BA6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14017</c:v>
                </c:pt>
                <c:pt idx="5">
                  <c:v>13713</c:v>
                </c:pt>
                <c:pt idx="8">
                  <c:v>13115</c:v>
                </c:pt>
                <c:pt idx="11">
                  <c:v>12428</c:v>
                </c:pt>
                <c:pt idx="14">
                  <c:v>11880</c:v>
                </c:pt>
              </c:numCache>
            </c:numRef>
          </c:val>
          <c:extLst>
            <c:ext xmlns:c16="http://schemas.microsoft.com/office/drawing/2014/chart" uri="{C3380CC4-5D6E-409C-BE32-E72D297353CC}">
              <c16:uniqueId val="{00000000-91A0-4CFB-AEC3-AB3787B8D5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1A0-4CFB-AEC3-AB3787B8D5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3974</c:v>
                </c:pt>
                <c:pt idx="5">
                  <c:v>5085</c:v>
                </c:pt>
                <c:pt idx="8">
                  <c:v>5536</c:v>
                </c:pt>
                <c:pt idx="11">
                  <c:v>5784</c:v>
                </c:pt>
                <c:pt idx="14">
                  <c:v>5362</c:v>
                </c:pt>
              </c:numCache>
            </c:numRef>
          </c:val>
          <c:extLst>
            <c:ext xmlns:c16="http://schemas.microsoft.com/office/drawing/2014/chart" uri="{C3380CC4-5D6E-409C-BE32-E72D297353CC}">
              <c16:uniqueId val="{00000002-91A0-4CFB-AEC3-AB3787B8D5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A0-4CFB-AEC3-AB3787B8D5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A0-4CFB-AEC3-AB3787B8D5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A0-4CFB-AEC3-AB3787B8D5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1122</c:v>
                </c:pt>
                <c:pt idx="3">
                  <c:v>1010</c:v>
                </c:pt>
                <c:pt idx="6">
                  <c:v>950</c:v>
                </c:pt>
                <c:pt idx="9">
                  <c:v>980</c:v>
                </c:pt>
                <c:pt idx="12">
                  <c:v>1020</c:v>
                </c:pt>
              </c:numCache>
            </c:numRef>
          </c:val>
          <c:extLst>
            <c:ext xmlns:c16="http://schemas.microsoft.com/office/drawing/2014/chart" uri="{C3380CC4-5D6E-409C-BE32-E72D297353CC}">
              <c16:uniqueId val="{00000006-91A0-4CFB-AEC3-AB3787B8D5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225</c:v>
                </c:pt>
                <c:pt idx="3">
                  <c:v>168</c:v>
                </c:pt>
                <c:pt idx="6">
                  <c:v>162</c:v>
                </c:pt>
                <c:pt idx="9">
                  <c:v>127</c:v>
                </c:pt>
                <c:pt idx="12">
                  <c:v>189</c:v>
                </c:pt>
              </c:numCache>
            </c:numRef>
          </c:val>
          <c:extLst>
            <c:ext xmlns:c16="http://schemas.microsoft.com/office/drawing/2014/chart" uri="{C3380CC4-5D6E-409C-BE32-E72D297353CC}">
              <c16:uniqueId val="{00000007-91A0-4CFB-AEC3-AB3787B8D5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3671</c:v>
                </c:pt>
                <c:pt idx="3">
                  <c:v>3566</c:v>
                </c:pt>
                <c:pt idx="6">
                  <c:v>3502</c:v>
                </c:pt>
                <c:pt idx="9">
                  <c:v>3359</c:v>
                </c:pt>
                <c:pt idx="12">
                  <c:v>3290</c:v>
                </c:pt>
              </c:numCache>
            </c:numRef>
          </c:val>
          <c:extLst>
            <c:ext xmlns:c16="http://schemas.microsoft.com/office/drawing/2014/chart" uri="{C3380CC4-5D6E-409C-BE32-E72D297353CC}">
              <c16:uniqueId val="{00000008-91A0-4CFB-AEC3-AB3787B8D5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1A0-4CFB-AEC3-AB3787B8D5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18604</c:v>
                </c:pt>
                <c:pt idx="3">
                  <c:v>18318</c:v>
                </c:pt>
                <c:pt idx="6">
                  <c:v>17597</c:v>
                </c:pt>
                <c:pt idx="9">
                  <c:v>16881</c:v>
                </c:pt>
                <c:pt idx="12">
                  <c:v>16305</c:v>
                </c:pt>
              </c:numCache>
            </c:numRef>
          </c:val>
          <c:extLst>
            <c:ext xmlns:c16="http://schemas.microsoft.com/office/drawing/2014/chart" uri="{C3380CC4-5D6E-409C-BE32-E72D297353CC}">
              <c16:uniqueId val="{0000000A-91A0-4CFB-AEC3-AB3787B8D5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5629</c:v>
                </c:pt>
                <c:pt idx="2">
                  <c:v>#N/A</c:v>
                </c:pt>
                <c:pt idx="3">
                  <c:v>#N/A</c:v>
                </c:pt>
                <c:pt idx="4">
                  <c:v>4265</c:v>
                </c:pt>
                <c:pt idx="5">
                  <c:v>#N/A</c:v>
                </c:pt>
                <c:pt idx="6">
                  <c:v>#N/A</c:v>
                </c:pt>
                <c:pt idx="7">
                  <c:v>3560</c:v>
                </c:pt>
                <c:pt idx="8">
                  <c:v>#N/A</c:v>
                </c:pt>
                <c:pt idx="9">
                  <c:v>#N/A</c:v>
                </c:pt>
                <c:pt idx="10">
                  <c:v>3135</c:v>
                </c:pt>
                <c:pt idx="11">
                  <c:v>#N/A</c:v>
                </c:pt>
                <c:pt idx="12">
                  <c:v>#N/A</c:v>
                </c:pt>
                <c:pt idx="13">
                  <c:v>3562</c:v>
                </c:pt>
                <c:pt idx="14">
                  <c:v>#N/A</c:v>
                </c:pt>
              </c:numCache>
            </c:numRef>
          </c:val>
          <c:smooth val="0"/>
          <c:extLst>
            <c:ext xmlns:c16="http://schemas.microsoft.com/office/drawing/2014/chart" uri="{C3380CC4-5D6E-409C-BE32-E72D297353CC}">
              <c16:uniqueId val="{0000000B-91A0-4CFB-AEC3-AB3787B8D5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2179</c:v>
                </c:pt>
                <c:pt idx="1">
                  <c:v>2479</c:v>
                </c:pt>
                <c:pt idx="2">
                  <c:v>2127</c:v>
                </c:pt>
              </c:numCache>
            </c:numRef>
          </c:val>
          <c:extLst>
            <c:ext xmlns:c16="http://schemas.microsoft.com/office/drawing/2014/chart" uri="{C3380CC4-5D6E-409C-BE32-E72D297353CC}">
              <c16:uniqueId val="{00000000-CE5E-494E-8A54-48ECDC60F8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1083</c:v>
                </c:pt>
                <c:pt idx="1">
                  <c:v>1033</c:v>
                </c:pt>
                <c:pt idx="2">
                  <c:v>983</c:v>
                </c:pt>
              </c:numCache>
            </c:numRef>
          </c:val>
          <c:extLst>
            <c:ext xmlns:c16="http://schemas.microsoft.com/office/drawing/2014/chart" uri="{C3380CC4-5D6E-409C-BE32-E72D297353CC}">
              <c16:uniqueId val="{00000001-CE5E-494E-8A54-48ECDC60F8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1190</c:v>
                </c:pt>
                <c:pt idx="1">
                  <c:v>1249</c:v>
                </c:pt>
                <c:pt idx="2">
                  <c:v>1134</c:v>
                </c:pt>
              </c:numCache>
            </c:numRef>
          </c:val>
          <c:extLst>
            <c:ext xmlns:c16="http://schemas.microsoft.com/office/drawing/2014/chart" uri="{C3380CC4-5D6E-409C-BE32-E72D297353CC}">
              <c16:uniqueId val="{00000002-CE5E-494E-8A54-48ECDC60F8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実質公債費比率の分子は、令和６年度は６８７百万円であり、前年度から４１百万円増加している。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一般会計において過去に借り入れた地方債の償還が進んだことにより２４百万円減少した一方で、上下水道事業等の公営企業債の元利償還金に対する繰入金が１９百万円、消防やごみ処理等の組合等に対する負担金が８百万円増加している。加えて、普通交付税により措置される算入公債費が３８百万円減少したことなどが要因となり、市が実質的に負担する分子の額が増加したものであ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公共施設の老朽化対策や、ごみ処理施設の広域整備といった大規模な財政需要が控えているため、地方債の発行に当たっては、実施時期の適切な取捨選択と平準化を徹底するとともに、交付税措置のある有利な起債を優先的に活用することで、実質公債費比率の急激な上昇を抑制し、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将来負担比率の分子は、令和６年度は３，５６２百万円となり、前年度から４２７百万円増加している。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に借り入れた地方債の償還が進んだことにより、一般会計等に係る地方債現在高が５７６百万円、公営企業等の繰入見込額が６９百万円減少した。一方で、組合等負担等見込額が６２百万円、退職手当負担見込額が４０百万円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物価高騰への対応等のために財政調整基金を取り崩したこと等により、充当可能基金が４２２百万円減少したことや、地方交付税により措置される基準財政需要額算入見込額が５４８百万円減少したことが重なり、将来負担額から充当可能財源等を差し引いた将来負担比率の分子の額を押し上げる要因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対策や、ごみ処理施設の広域整備といった大規模な財政需要が控えているため、地方債の発行に当たっては、実施時期の適切な取捨選択と平準化を徹底するとともに、基金の計画的な積立に努めることで、将来世代の負担を適正に管理し、健全な財政運営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への対応により財政調整基金が３５２百万円減少したほか、庁舎改修及び中心拠点商業地区開発整備への対応により地域整備特別対策事業基金が１４２百万円減少したため、基金全体として５１７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に見込まれる大規模事業等や自然災害・感染症等の不測の事態による歳入の減少又は歳出の増加に備え、基金の現在高を確保し、あわせて基金の運用収入の向上を図るため、債券等による効率的な運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・地域整備特別対策事業基金：地域整備及び自ら考え自ら行う地域づくりの推進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・特定防衛施設周辺整備調整交付金事業基金：防衛施設周辺の生活環境の整備等に関する法律第９条の規定による公共用の施設の整備又はその他の生活環境の改善若しくは開発の円滑な実施への寄与</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・情報通信産業集積振興基金：ＩＰＵイノベーションセンターの管理及び運営に関する事業、市が所有する情報通信産業の集積を図るための用地の管理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・森林環境譲与税基金：森林整備及びその促進に関する施策に要する経費の財源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滝沢市新型コロナウイルス感染症対応中小企業融資資金利子補給等基金：新型コロナウイルス感染症の影響により経営が悪化した市内の中小企業者のうち、滝沢市中小企業振興資金の貸付けを受けたものに対して市が行う利子及び保証料の補給に要する経費の財源</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・地域整備特別対策事業基金：積立額３０９百万円に対し、庁舎改修及び中心拠点商業地区開発整備並びにその他事業への充当のために４５１百万円取り崩したため、１４２百万円減少した。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・地域整備特別対策事業基金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老朽化する公共施設の更新など、大規模事業に計画的に充当していくこととする。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積立額４２７百万円に対し、物価高騰の影響や社会保障経費の増大に対応するため７７９百万円取り崩したため、３５２百万円減少した。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的に見込まれる大規模事業等や自然災害・感染症等の不測の事態による歳入の減少又は歳出の増加に備え、基金の現在高を確保し、あわせて基金の運用収入の向上を図るため、債券等による効率的な運用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償還のため５０百万円を取り崩したことにより減少した。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将来的に見込まれる市債の元利償還額の増加に対し、計画的に充当していくこととする。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54,413
54,176
182.46
23,747,870
22,881,916
685,763
12,147,258
16,304,963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大規模な事業所が少なく税収基盤が弱いため、財政力指数は類似団体平均を下回る水準で推移している。令和６年度の指数は０．５７となり、前年度から０．０１ポイント低下しているが、これは人口の減少による市税の減収に加え、厚生費など行政サービス維持のために必要な経費が増加したため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市税等の収納率の維持や、受益者負担の見直しなど歳入拡大の可能性を検討することで財源確保に努めるとともに、既存事業の見直しを図り、限られた財源を優先度の高い事業へ重点的に投入することで、健全な財政運営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本市は市営の病院や保育所を持たず、ごみ処理や消防業務などを一部事務組合へ広域委託しているため、人件費及び物件費が抑制されており、令和６年度は類似団体平均を４．９ポイント下回っている。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今後は物価高騰の影響や高齢化による社会保障給付の増大に加え、ごみ処理施設の広域整備に伴う経費の増加が見込まれるため、優先順位に基づいた事業の実施や、公共施設の廃止・複合化等の総量縮減を図り、経常的な経費の抑制に努めることで、持続可能な財政基盤の構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62</xdr:row>
      <xdr:rowOff>116840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3467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62</xdr:row>
      <xdr:rowOff>104775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62</xdr:row>
      <xdr:rowOff>50482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0985"/>
          <a:ext cx="8890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62</xdr:row>
      <xdr:rowOff>26353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098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23512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147003</xdr:rowOff>
    </xdr:from>
    <xdr:to>
      <xdr:col>7</xdr:col>
      <xdr:colOff>31750</xdr:colOff>
      <xdr:row>62</xdr:row>
      <xdr:rowOff>77153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87330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人口１人当たり人件費・物件費等の決算額は、類似団体と比較して低い水準で推移している。これは、市営の病院や保育所を持たないことによる人件費の抑制に加え、ごみ処理や消防業務などを一部事務組合へ広域委託することで施設管理に必要な経費が抑制されているため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しかし、今後は物価高騰等に伴い人件費・物件費の増大は避けられない見通しであるため、公共施設の廃止・複合化等の総量縮減を図り、経常的な経費の削減に努める。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36953</xdr:rowOff>
    </xdr:from>
    <xdr:to>
      <xdr:col>23</xdr:col>
      <xdr:colOff>133350</xdr:colOff>
      <xdr:row>80</xdr:row>
      <xdr:rowOff>64216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52953"/>
          <a:ext cx="838200" cy="2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36953</xdr:rowOff>
    </xdr:from>
    <xdr:to>
      <xdr:col>19</xdr:col>
      <xdr:colOff>133350</xdr:colOff>
      <xdr:row>80</xdr:row>
      <xdr:rowOff>48321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52953"/>
          <a:ext cx="889000" cy="1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35525</xdr:rowOff>
    </xdr:from>
    <xdr:to>
      <xdr:col>15</xdr:col>
      <xdr:colOff>82550</xdr:colOff>
      <xdr:row>80</xdr:row>
      <xdr:rowOff>48321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51525"/>
          <a:ext cx="889000" cy="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34125</xdr:rowOff>
    </xdr:from>
    <xdr:to>
      <xdr:col>11</xdr:col>
      <xdr:colOff>31750</xdr:colOff>
      <xdr:row>80</xdr:row>
      <xdr:rowOff>35525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0125"/>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13416</xdr:rowOff>
    </xdr:from>
    <xdr:to>
      <xdr:col>23</xdr:col>
      <xdr:colOff>184150</xdr:colOff>
      <xdr:row>80</xdr:row>
      <xdr:rowOff>115016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106143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157603</xdr:rowOff>
    </xdr:from>
    <xdr:to>
      <xdr:col>19</xdr:col>
      <xdr:colOff>184150</xdr:colOff>
      <xdr:row>80</xdr:row>
      <xdr:rowOff>87753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97930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1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168971</xdr:rowOff>
    </xdr:from>
    <xdr:to>
      <xdr:col>15</xdr:col>
      <xdr:colOff>133350</xdr:colOff>
      <xdr:row>80</xdr:row>
      <xdr:rowOff>99121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109298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156175</xdr:rowOff>
    </xdr:from>
    <xdr:to>
      <xdr:col>11</xdr:col>
      <xdr:colOff>82550</xdr:colOff>
      <xdr:row>80</xdr:row>
      <xdr:rowOff>86325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96502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6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154775</xdr:rowOff>
    </xdr:from>
    <xdr:to>
      <xdr:col>7</xdr:col>
      <xdr:colOff>31750</xdr:colOff>
      <xdr:row>80</xdr:row>
      <xdr:rowOff>84925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95102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本市のラスパイレス指数は類似団体よりも低い水準で推移しており、令和６年度は類似団体平均を１．９ポイント下回っているほか、県内各市の中でも低い水準となっている。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今後も国や他自治体の動向を注視しながら、適正な給与水準の維持に努めるとともに、限られた人員と財源の中で、職員の資質向上や業務の効率化を推進し、必要な行政サービスの維持に努める。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97971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534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534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568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人口１，０００人当たり職員数は、類似団体よりも低い水準を維持しており、令和６年度は類似団体平均を１．１６ポイント下回っている。これは、市営の病院や保育所を持たないことや、消防業務を一部事務組合に広域委託するなど、事務の効率化を図っているためである。一方、令和３年度をピークに市内の人口が減少に転じていることから、指標としては増加傾向にある。</a:t>
          </a:r>
          <a:endPar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今後も限られた人員で必要な行政サービスを維持できるよう、業務の効率化を図るとともに、適正な定員管理に努めていく。</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60</xdr:row>
      <xdr:rowOff>15346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56096"/>
          <a:ext cx="8382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128481</xdr:rowOff>
    </xdr:from>
    <xdr:to>
      <xdr:col>77</xdr:col>
      <xdr:colOff>44450</xdr:colOff>
      <xdr:row>59</xdr:row>
      <xdr:rowOff>140546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40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78211</xdr:rowOff>
    </xdr:from>
    <xdr:to>
      <xdr:col>72</xdr:col>
      <xdr:colOff>203200</xdr:colOff>
      <xdr:row>59</xdr:row>
      <xdr:rowOff>128481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93761"/>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78211</xdr:rowOff>
    </xdr:from>
    <xdr:to>
      <xdr:col>68</xdr:col>
      <xdr:colOff>152400</xdr:colOff>
      <xdr:row>59</xdr:row>
      <xdr:rowOff>80221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937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77681</xdr:rowOff>
    </xdr:from>
    <xdr:to>
      <xdr:col>73</xdr:col>
      <xdr:colOff>44450</xdr:colOff>
      <xdr:row>60</xdr:row>
      <xdr:rowOff>7831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18008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27411</xdr:rowOff>
    </xdr:from>
    <xdr:to>
      <xdr:col>68</xdr:col>
      <xdr:colOff>203200</xdr:colOff>
      <xdr:row>59</xdr:row>
      <xdr:rowOff>129011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139188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29421</xdr:rowOff>
    </xdr:from>
    <xdr:to>
      <xdr:col>64</xdr:col>
      <xdr:colOff>152400</xdr:colOff>
      <xdr:row>59</xdr:row>
      <xdr:rowOff>131021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141198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実質公債費比率は、令和３年度以降、類似団体平均をやや上回る水準で推移している。令和６年度は、地方債の償還分として支出した上下水道事業への繰出金や広域消防組合への負担金が増加したことなどにより、前年度から０．１ポイント上昇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対策やごみ処理施設の広域整備に伴い、多額の資金が必要となる見込みであるため、大規模事業の実施に当たっては、実施時期の適切な取捨選択や調整を行い、特定の年度に負担が集中することを防ぎ、比率の急激な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734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52070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本市の将来負担比率は類似団体平均を上回る水準にあり、令和６年度は、消防組合の地方債の償還に伴う負担金が増加したことなどにより、前年度から２．７ポイント上昇した。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対策やごみ処理施設の広域整備に加え、金利上昇による利子負担の増加など、更なる比率の上昇が懸念される。将来世代への負担を最小限に抑えるため、新規事業の実施に当たっては、優先順位を見極めるとともに、国の交付税措置が有利な地方債を優先的に活用するなど慎重に判断し、健全な財政基盤の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79284</xdr:rowOff>
    </xdr:from>
    <xdr:to>
      <xdr:col>81</xdr:col>
      <xdr:colOff>44450</xdr:colOff>
      <xdr:row>15</xdr:row>
      <xdr:rowOff>110309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510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79284</xdr:rowOff>
    </xdr:from>
    <xdr:to>
      <xdr:col>77</xdr:col>
      <xdr:colOff>44450</xdr:colOff>
      <xdr:row>15</xdr:row>
      <xdr:rowOff>136737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5103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136737</xdr:rowOff>
    </xdr:from>
    <xdr:to>
      <xdr:col>72</xdr:col>
      <xdr:colOff>203200</xdr:colOff>
      <xdr:row>16</xdr:row>
      <xdr:rowOff>34229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0848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34229</xdr:rowOff>
    </xdr:from>
    <xdr:to>
      <xdr:col>68</xdr:col>
      <xdr:colOff>152400</xdr:colOff>
      <xdr:row>17</xdr:row>
      <xdr:rowOff>56969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77429"/>
          <a:ext cx="889000" cy="19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59509</xdr:rowOff>
    </xdr:from>
    <xdr:to>
      <xdr:col>81</xdr:col>
      <xdr:colOff>95250</xdr:colOff>
      <xdr:row>15</xdr:row>
      <xdr:rowOff>161109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31586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0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28484</xdr:rowOff>
    </xdr:from>
    <xdr:to>
      <xdr:col>77</xdr:col>
      <xdr:colOff>95250</xdr:colOff>
      <xdr:row>15</xdr:row>
      <xdr:rowOff>130084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114861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8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154879</xdr:rowOff>
    </xdr:from>
    <xdr:to>
      <xdr:col>68</xdr:col>
      <xdr:colOff>203200</xdr:colOff>
      <xdr:row>16</xdr:row>
      <xdr:rowOff>85029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69806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6169</xdr:rowOff>
    </xdr:from>
    <xdr:to>
      <xdr:col>64</xdr:col>
      <xdr:colOff>152400</xdr:colOff>
      <xdr:row>17</xdr:row>
      <xdr:rowOff>107769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92546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54,413
54,176
182.46
23,747,870
22,881,916
685,763
12,147,258
16,304,963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と比較して大きく下回る水準で推移しており、令和６年度は類似団体平均を５．５ポイント下回っている。これは、人口１，０００人あたりの職員数が類似団体平均より１．１６人少なく、給与水準を示すラスパイレス指数も１．９ポイント低いことが主な要因であるが、市営の病院や保育所を持たず、消防業務を一部事務組合に広域委託するなど事務の効率化に取り組んできたため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今後も、業務の効率化を推進し、必要な行政サービスを維持しながら、適正な定員管理に努めていく。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91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4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119634</xdr:rowOff>
    </xdr:from>
    <xdr:to>
      <xdr:col>24</xdr:col>
      <xdr:colOff>76200</xdr:colOff>
      <xdr:row>36</xdr:row>
      <xdr:rowOff>49784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物件費は、類似団体平均を大きく下回る水準で推移している。これは、本市においてごみ・し尿処理や消防業務を広域委託していることで、市管理施設の維持管理コストが抑制されているためである。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令和４年度以降は物価高騰や労務単価の上昇に伴う委託料の増大や、エネルギー価格の上昇によって緩やかに増加しており、今後も続いていくことが見込まれるため、公共施設の廃止・複合化等の総量縮減等により管理運営コストの削減を図ることで、持続可能な行政サービスの維持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14</xdr:row>
      <xdr:rowOff>17272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992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13</xdr:row>
      <xdr:rowOff>170434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90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51562</xdr:rowOff>
    </xdr:from>
    <xdr:to>
      <xdr:col>73</xdr:col>
      <xdr:colOff>180975</xdr:colOff>
      <xdr:row>13</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804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51562</xdr:rowOff>
    </xdr:from>
    <xdr:to>
      <xdr:col>69</xdr:col>
      <xdr:colOff>92075</xdr:colOff>
      <xdr:row>13</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280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137922</xdr:rowOff>
    </xdr:from>
    <xdr:to>
      <xdr:col>82</xdr:col>
      <xdr:colOff>158750</xdr:colOff>
      <xdr:row>14</xdr:row>
      <xdr:rowOff>68072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154449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119634</xdr:rowOff>
    </xdr:from>
    <xdr:to>
      <xdr:col>78</xdr:col>
      <xdr:colOff>120650</xdr:colOff>
      <xdr:row>14</xdr:row>
      <xdr:rowOff>49784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59961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xdr:rowOff>
    </xdr:from>
    <xdr:to>
      <xdr:col>69</xdr:col>
      <xdr:colOff>142875</xdr:colOff>
      <xdr:row>13</xdr:row>
      <xdr:rowOff>102362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112539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類似団体よりも上回る水準で推移しており、令和６年度は類似団体平均を１．２ポイント上回っている。これは、本市の人口構成が類似団体よりも比較的若く、子育て支援や医療費助成などの住民サービスへの需要が高いことが主な要因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今後は、高齢化の進展に伴い、高齢者福祉や介護・医療に関する扶助費の更なる増大が見込まれるため、限られた財源の中で、優先順位に基づいた事業の実施を徹底し、持続可能な財政運営に努めていく。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136525</xdr:rowOff>
    </xdr:from>
    <xdr:to>
      <xdr:col>24</xdr:col>
      <xdr:colOff>25400</xdr:colOff>
      <xdr:row>57</xdr:row>
      <xdr:rowOff>22225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377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136525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9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6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136525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6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142875</xdr:rowOff>
    </xdr:from>
    <xdr:to>
      <xdr:col>24</xdr:col>
      <xdr:colOff>76200</xdr:colOff>
      <xdr:row>57</xdr:row>
      <xdr:rowOff>73025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114952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85725</xdr:rowOff>
    </xdr:from>
    <xdr:to>
      <xdr:col>20</xdr:col>
      <xdr:colOff>38100</xdr:colOff>
      <xdr:row>57</xdr:row>
      <xdr:rowOff>15875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652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73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85725</xdr:rowOff>
    </xdr:from>
    <xdr:to>
      <xdr:col>6</xdr:col>
      <xdr:colOff>171450</xdr:colOff>
      <xdr:row>57</xdr:row>
      <xdr:rowOff>15875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本市は類似団体平均と近い水準で推移しているが、令和６年度は前年度を０．３ポイント下回っている。これは、国民健康保険特別会計や介護保険特別会計への繰出金が減少したことによるものである。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今後も、特別会計の健全な財政運営を推進することで、市財政全体の安定化に努める。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124714</xdr:rowOff>
    </xdr:from>
    <xdr:to>
      <xdr:col>82</xdr:col>
      <xdr:colOff>107950</xdr:colOff>
      <xdr:row>57</xdr:row>
      <xdr:rowOff>152146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97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133858</xdr:rowOff>
    </xdr:from>
    <xdr:to>
      <xdr:col>78</xdr:col>
      <xdr:colOff>69850</xdr:colOff>
      <xdr:row>57</xdr:row>
      <xdr:rowOff>152146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06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51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57</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1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45991</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83058</xdr:rowOff>
    </xdr:from>
    <xdr:to>
      <xdr:col>74</xdr:col>
      <xdr:colOff>31750</xdr:colOff>
      <xdr:row>58</xdr:row>
      <xdr:rowOff>13208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16273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補助費等は、類似団体平均を上回る水準で推移している。これは、消防やごみ・し尿処理といった行政サービスを一部事務組合へ広域委託しており、その運営を支える負担金の割合が高いためであり、本市が人件費や物件費を抑えられている要因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ごみ処理施設の広域整備に伴う負担増など、更なる財政圧迫が見込まれるため、その他の負担金や補助金について見直しを行い、コスト削減に努めることで、必要な行政サービスを維持するための財源の確保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90424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963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90424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91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73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公債費は、類似団体平均を下回る水準で推移しており、ピークであった令和元年度以降、借入金の償還が順調に進んでいることから減少傾向にある。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たな地方債の借入れに当たっては、残高が著しく増加しないよう事業実施時期の平準化に努めながら、国の交付税措置の有利な起債を優先的に活用するなど、将来世代の負担軽減と安定的な財政運営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12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公債費以外の経費に係る経常収支比率は、類似団体平均を下回る水準を維持している。これは、子育て支援等の福祉需要に伴い扶助費が増加傾向にあるものの、人件費や物件費の抑制により、全体として抑えられているため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は、物価高騰の影響等により前年度から１．０ポイント上昇したが、将来にわたり必要な行政サービスを維持していくため、公共施設の廃止・複合化等による管理コストの削減や、負担金・補助金の見直し等を行い、健全な財政構造の構築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74422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874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37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152146</xdr:rowOff>
    </xdr:from>
    <xdr:to>
      <xdr:col>73</xdr:col>
      <xdr:colOff>180975</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6799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152146</xdr:rowOff>
    </xdr:from>
    <xdr:to>
      <xdr:col>69</xdr:col>
      <xdr:colOff>92075</xdr:colOff>
      <xdr:row>74</xdr:row>
      <xdr:rowOff>145288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6799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101346</xdr:rowOff>
    </xdr:from>
    <xdr:to>
      <xdr:col>69</xdr:col>
      <xdr:colOff>142875</xdr:colOff>
      <xdr:row>74</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41673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130103</xdr:rowOff>
    </xdr:from>
    <xdr:to>
      <xdr:col>29</xdr:col>
      <xdr:colOff>127000</xdr:colOff>
      <xdr:row>19</xdr:row>
      <xdr:rowOff>4917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3678"/>
          <a:ext cx="0" cy="1246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148444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28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4917</xdr:rowOff>
    </xdr:from>
    <xdr:to>
      <xdr:col>30</xdr:col>
      <xdr:colOff>25400</xdr:colOff>
      <xdr:row>19</xdr:row>
      <xdr:rowOff>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0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130103</xdr:rowOff>
    </xdr:from>
    <xdr:to>
      <xdr:col>30</xdr:col>
      <xdr:colOff>25400</xdr:colOff>
      <xdr:row>11</xdr:row>
      <xdr:rowOff>130103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3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119772</xdr:rowOff>
    </xdr:from>
    <xdr:to>
      <xdr:col>29</xdr:col>
      <xdr:colOff>127000</xdr:colOff>
      <xdr:row>19</xdr:row>
      <xdr:rowOff>8487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3497"/>
          <a:ext cx="647700" cy="6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59667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43140</xdr:rowOff>
    </xdr:from>
    <xdr:to>
      <xdr:col>29</xdr:col>
      <xdr:colOff>177800</xdr:colOff>
      <xdr:row>17</xdr:row>
      <xdr:rowOff>144740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8487</xdr:rowOff>
    </xdr:from>
    <xdr:to>
      <xdr:col>26</xdr:col>
      <xdr:colOff>50800</xdr:colOff>
      <xdr:row>19</xdr:row>
      <xdr:rowOff>24674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3662"/>
          <a:ext cx="698500" cy="1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105896</xdr:rowOff>
    </xdr:from>
    <xdr:to>
      <xdr:col>26</xdr:col>
      <xdr:colOff>101600</xdr:colOff>
      <xdr:row>18</xdr:row>
      <xdr:rowOff>36046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8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46223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24674</xdr:rowOff>
    </xdr:from>
    <xdr:to>
      <xdr:col>22</xdr:col>
      <xdr:colOff>114300</xdr:colOff>
      <xdr:row>19</xdr:row>
      <xdr:rowOff>32196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29849"/>
          <a:ext cx="698500" cy="7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131554</xdr:rowOff>
    </xdr:from>
    <xdr:to>
      <xdr:col>22</xdr:col>
      <xdr:colOff>165100</xdr:colOff>
      <xdr:row>18</xdr:row>
      <xdr:rowOff>61704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3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71881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32196</xdr:rowOff>
    </xdr:from>
    <xdr:to>
      <xdr:col>18</xdr:col>
      <xdr:colOff>177800</xdr:colOff>
      <xdr:row>19</xdr:row>
      <xdr:rowOff>60858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7371"/>
          <a:ext cx="698500" cy="2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133459</xdr:rowOff>
    </xdr:from>
    <xdr:to>
      <xdr:col>19</xdr:col>
      <xdr:colOff>38100</xdr:colOff>
      <xdr:row>18</xdr:row>
      <xdr:rowOff>63609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73786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149428</xdr:rowOff>
    </xdr:from>
    <xdr:to>
      <xdr:col>15</xdr:col>
      <xdr:colOff>101600</xdr:colOff>
      <xdr:row>18</xdr:row>
      <xdr:rowOff>79578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1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89755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68972</xdr:rowOff>
    </xdr:from>
    <xdr:to>
      <xdr:col>29</xdr:col>
      <xdr:colOff>177800</xdr:colOff>
      <xdr:row>18</xdr:row>
      <xdr:rowOff>170572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2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148999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129137</xdr:rowOff>
    </xdr:from>
    <xdr:to>
      <xdr:col>26</xdr:col>
      <xdr:colOff>101600</xdr:colOff>
      <xdr:row>19</xdr:row>
      <xdr:rowOff>59287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44064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9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145324</xdr:rowOff>
    </xdr:from>
    <xdr:to>
      <xdr:col>22</xdr:col>
      <xdr:colOff>165100</xdr:colOff>
      <xdr:row>19</xdr:row>
      <xdr:rowOff>75474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7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152846</xdr:rowOff>
    </xdr:from>
    <xdr:to>
      <xdr:col>19</xdr:col>
      <xdr:colOff>38100</xdr:colOff>
      <xdr:row>19</xdr:row>
      <xdr:rowOff>82996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6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67773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10058</xdr:rowOff>
    </xdr:from>
    <xdr:to>
      <xdr:col>15</xdr:col>
      <xdr:colOff>101600</xdr:colOff>
      <xdr:row>19</xdr:row>
      <xdr:rowOff>111658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96435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260993</xdr:rowOff>
    </xdr:from>
    <xdr:to>
      <xdr:col>29</xdr:col>
      <xdr:colOff>127000</xdr:colOff>
      <xdr:row>35</xdr:row>
      <xdr:rowOff>290351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71343"/>
          <a:ext cx="647700" cy="29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245770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5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273859</xdr:rowOff>
    </xdr:from>
    <xdr:to>
      <xdr:col>26</xdr:col>
      <xdr:colOff>50800</xdr:colOff>
      <xdr:row>35</xdr:row>
      <xdr:rowOff>290351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84209"/>
          <a:ext cx="698500" cy="16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273859</xdr:rowOff>
    </xdr:from>
    <xdr:to>
      <xdr:col>22</xdr:col>
      <xdr:colOff>114300</xdr:colOff>
      <xdr:row>35</xdr:row>
      <xdr:rowOff>305700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84209"/>
          <a:ext cx="6985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305700</xdr:rowOff>
    </xdr:from>
    <xdr:to>
      <xdr:col>18</xdr:col>
      <xdr:colOff>177800</xdr:colOff>
      <xdr:row>35</xdr:row>
      <xdr:rowOff>320330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16050"/>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210193</xdr:rowOff>
    </xdr:from>
    <xdr:to>
      <xdr:col>29</xdr:col>
      <xdr:colOff>177800</xdr:colOff>
      <xdr:row>35</xdr:row>
      <xdr:rowOff>311793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2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55270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239551</xdr:rowOff>
    </xdr:from>
    <xdr:to>
      <xdr:col>26</xdr:col>
      <xdr:colOff>101600</xdr:colOff>
      <xdr:row>35</xdr:row>
      <xdr:rowOff>341151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4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325928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3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223059</xdr:rowOff>
    </xdr:from>
    <xdr:to>
      <xdr:col>22</xdr:col>
      <xdr:colOff>165100</xdr:colOff>
      <xdr:row>35</xdr:row>
      <xdr:rowOff>324659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3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309436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1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254900</xdr:rowOff>
    </xdr:from>
    <xdr:to>
      <xdr:col>19</xdr:col>
      <xdr:colOff>38100</xdr:colOff>
      <xdr:row>36</xdr:row>
      <xdr:rowOff>13600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6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341277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5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269530</xdr:rowOff>
    </xdr:from>
    <xdr:to>
      <xdr:col>15</xdr:col>
      <xdr:colOff>101600</xdr:colOff>
      <xdr:row>36</xdr:row>
      <xdr:rowOff>28230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79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13007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6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54,413
54,176
182.46
23,747,870
22,881,916
685,763
12,147,258
16,304,963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65274</xdr:rowOff>
    </xdr:from>
    <xdr:to>
      <xdr:col>24</xdr:col>
      <xdr:colOff>63500</xdr:colOff>
      <xdr:row>38</xdr:row>
      <xdr:rowOff>156453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80374"/>
          <a:ext cx="8382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156453</xdr:rowOff>
    </xdr:from>
    <xdr:to>
      <xdr:col>19</xdr:col>
      <xdr:colOff>177800</xdr:colOff>
      <xdr:row>38</xdr:row>
      <xdr:rowOff>166414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1553"/>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166414</xdr:rowOff>
    </xdr:from>
    <xdr:to>
      <xdr:col>15</xdr:col>
      <xdr:colOff>50800</xdr:colOff>
      <xdr:row>38</xdr:row>
      <xdr:rowOff>169565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81514"/>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169565</xdr:rowOff>
    </xdr:from>
    <xdr:to>
      <xdr:col>10</xdr:col>
      <xdr:colOff>114300</xdr:colOff>
      <xdr:row>39</xdr:row>
      <xdr:rowOff>24469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84665"/>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14474</xdr:rowOff>
    </xdr:from>
    <xdr:to>
      <xdr:col>24</xdr:col>
      <xdr:colOff>114300</xdr:colOff>
      <xdr:row>38</xdr:row>
      <xdr:rowOff>116074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105653</xdr:rowOff>
    </xdr:from>
    <xdr:to>
      <xdr:col>20</xdr:col>
      <xdr:colOff>38100</xdr:colOff>
      <xdr:row>39</xdr:row>
      <xdr:rowOff>35803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26930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115614</xdr:rowOff>
    </xdr:from>
    <xdr:to>
      <xdr:col>15</xdr:col>
      <xdr:colOff>101600</xdr:colOff>
      <xdr:row>39</xdr:row>
      <xdr:rowOff>45764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36891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118765</xdr:rowOff>
    </xdr:from>
    <xdr:to>
      <xdr:col>10</xdr:col>
      <xdr:colOff>165100</xdr:colOff>
      <xdr:row>39</xdr:row>
      <xdr:rowOff>48915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40042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145119</xdr:rowOff>
    </xdr:from>
    <xdr:to>
      <xdr:col>6</xdr:col>
      <xdr:colOff>38100</xdr:colOff>
      <xdr:row>39</xdr:row>
      <xdr:rowOff>75269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6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66396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5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109580</xdr:rowOff>
    </xdr:from>
    <xdr:to>
      <xdr:col>24</xdr:col>
      <xdr:colOff>63500</xdr:colOff>
      <xdr:row>58</xdr:row>
      <xdr:rowOff>110599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53680"/>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99427</xdr:rowOff>
    </xdr:from>
    <xdr:to>
      <xdr:col>19</xdr:col>
      <xdr:colOff>177800</xdr:colOff>
      <xdr:row>58</xdr:row>
      <xdr:rowOff>109580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43527"/>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99427</xdr:rowOff>
    </xdr:from>
    <xdr:to>
      <xdr:col>15</xdr:col>
      <xdr:colOff>50800</xdr:colOff>
      <xdr:row>58</xdr:row>
      <xdr:rowOff>106938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43527"/>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104995</xdr:rowOff>
    </xdr:from>
    <xdr:to>
      <xdr:col>10</xdr:col>
      <xdr:colOff>114300</xdr:colOff>
      <xdr:row>58</xdr:row>
      <xdr:rowOff>106938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4909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59799</xdr:rowOff>
    </xdr:from>
    <xdr:to>
      <xdr:col>24</xdr:col>
      <xdr:colOff>114300</xdr:colOff>
      <xdr:row>58</xdr:row>
      <xdr:rowOff>161399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146176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58780</xdr:rowOff>
    </xdr:from>
    <xdr:to>
      <xdr:col>20</xdr:col>
      <xdr:colOff>38100</xdr:colOff>
      <xdr:row>58</xdr:row>
      <xdr:rowOff>160380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151507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48627</xdr:rowOff>
    </xdr:from>
    <xdr:to>
      <xdr:col>15</xdr:col>
      <xdr:colOff>101600</xdr:colOff>
      <xdr:row>58</xdr:row>
      <xdr:rowOff>150227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141354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56138</xdr:rowOff>
    </xdr:from>
    <xdr:to>
      <xdr:col>10</xdr:col>
      <xdr:colOff>165100</xdr:colOff>
      <xdr:row>58</xdr:row>
      <xdr:rowOff>157738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148865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54195</xdr:rowOff>
    </xdr:from>
    <xdr:to>
      <xdr:col>6</xdr:col>
      <xdr:colOff>38100</xdr:colOff>
      <xdr:row>58</xdr:row>
      <xdr:rowOff>155795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146922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8141</xdr:rowOff>
    </xdr:from>
    <xdr:to>
      <xdr:col>24</xdr:col>
      <xdr:colOff>63500</xdr:colOff>
      <xdr:row>77</xdr:row>
      <xdr:rowOff>85903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09791"/>
          <a:ext cx="8382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34010</xdr:rowOff>
    </xdr:from>
    <xdr:to>
      <xdr:col>19</xdr:col>
      <xdr:colOff>177800</xdr:colOff>
      <xdr:row>77</xdr:row>
      <xdr:rowOff>85903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35660"/>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34010</xdr:rowOff>
    </xdr:from>
    <xdr:to>
      <xdr:col>15</xdr:col>
      <xdr:colOff>50800</xdr:colOff>
      <xdr:row>77</xdr:row>
      <xdr:rowOff>66624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3566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62204</xdr:rowOff>
    </xdr:from>
    <xdr:to>
      <xdr:col>10</xdr:col>
      <xdr:colOff>114300</xdr:colOff>
      <xdr:row>77</xdr:row>
      <xdr:rowOff>66624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6385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128791</xdr:rowOff>
    </xdr:from>
    <xdr:to>
      <xdr:col>24</xdr:col>
      <xdr:colOff>114300</xdr:colOff>
      <xdr:row>77</xdr:row>
      <xdr:rowOff>58941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151668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35103</xdr:rowOff>
    </xdr:from>
    <xdr:to>
      <xdr:col>20</xdr:col>
      <xdr:colOff>38100</xdr:colOff>
      <xdr:row>77</xdr:row>
      <xdr:rowOff>136703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153230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1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154660</xdr:rowOff>
    </xdr:from>
    <xdr:to>
      <xdr:col>15</xdr:col>
      <xdr:colOff>101600</xdr:colOff>
      <xdr:row>77</xdr:row>
      <xdr:rowOff>84810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101337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96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15824</xdr:rowOff>
    </xdr:from>
    <xdr:to>
      <xdr:col>10</xdr:col>
      <xdr:colOff>165100</xdr:colOff>
      <xdr:row>77</xdr:row>
      <xdr:rowOff>117424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133951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9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11404</xdr:rowOff>
    </xdr:from>
    <xdr:to>
      <xdr:col>6</xdr:col>
      <xdr:colOff>38100</xdr:colOff>
      <xdr:row>77</xdr:row>
      <xdr:rowOff>113004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129531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98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33423</xdr:rowOff>
    </xdr:from>
    <xdr:to>
      <xdr:col>24</xdr:col>
      <xdr:colOff>63500</xdr:colOff>
      <xdr:row>97</xdr:row>
      <xdr:rowOff>150803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64073"/>
          <a:ext cx="838200" cy="11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150803</xdr:rowOff>
    </xdr:from>
    <xdr:to>
      <xdr:col>19</xdr:col>
      <xdr:colOff>177800</xdr:colOff>
      <xdr:row>97</xdr:row>
      <xdr:rowOff>157226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81453"/>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48837</xdr:rowOff>
    </xdr:from>
    <xdr:to>
      <xdr:col>15</xdr:col>
      <xdr:colOff>50800</xdr:colOff>
      <xdr:row>97</xdr:row>
      <xdr:rowOff>157226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79487"/>
          <a:ext cx="889000" cy="10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48837</xdr:rowOff>
    </xdr:from>
    <xdr:to>
      <xdr:col>10</xdr:col>
      <xdr:colOff>114300</xdr:colOff>
      <xdr:row>98</xdr:row>
      <xdr:rowOff>148039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79487"/>
          <a:ext cx="889000" cy="2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154073</xdr:rowOff>
    </xdr:from>
    <xdr:to>
      <xdr:col>24</xdr:col>
      <xdr:colOff>114300</xdr:colOff>
      <xdr:row>97</xdr:row>
      <xdr:rowOff>84223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132500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9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100003</xdr:rowOff>
    </xdr:from>
    <xdr:to>
      <xdr:col>20</xdr:col>
      <xdr:colOff>38100</xdr:colOff>
      <xdr:row>98</xdr:row>
      <xdr:rowOff>30153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21280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2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106426</xdr:rowOff>
    </xdr:from>
    <xdr:to>
      <xdr:col>15</xdr:col>
      <xdr:colOff>101600</xdr:colOff>
      <xdr:row>98</xdr:row>
      <xdr:rowOff>36576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53103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169487</xdr:rowOff>
    </xdr:from>
    <xdr:to>
      <xdr:col>10</xdr:col>
      <xdr:colOff>165100</xdr:colOff>
      <xdr:row>97</xdr:row>
      <xdr:rowOff>99637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90764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2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97239</xdr:rowOff>
    </xdr:from>
    <xdr:to>
      <xdr:col>6</xdr:col>
      <xdr:colOff>38100</xdr:colOff>
      <xdr:row>99</xdr:row>
      <xdr:rowOff>27389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43916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7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29020</xdr:rowOff>
    </xdr:from>
    <xdr:to>
      <xdr:col>55</xdr:col>
      <xdr:colOff>0</xdr:colOff>
      <xdr:row>36</xdr:row>
      <xdr:rowOff>60041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01220"/>
          <a:ext cx="8382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29020</xdr:rowOff>
    </xdr:from>
    <xdr:to>
      <xdr:col>50</xdr:col>
      <xdr:colOff>114300</xdr:colOff>
      <xdr:row>36</xdr:row>
      <xdr:rowOff>61183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01220"/>
          <a:ext cx="889000" cy="3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61183</xdr:rowOff>
    </xdr:from>
    <xdr:to>
      <xdr:col>45</xdr:col>
      <xdr:colOff>177800</xdr:colOff>
      <xdr:row>36</xdr:row>
      <xdr:rowOff>133833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3383"/>
          <a:ext cx="889000" cy="7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48869</xdr:rowOff>
    </xdr:from>
    <xdr:to>
      <xdr:col>41</xdr:col>
      <xdr:colOff>50800</xdr:colOff>
      <xdr:row>36</xdr:row>
      <xdr:rowOff>133833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35269"/>
          <a:ext cx="889000" cy="7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9241</xdr:rowOff>
    </xdr:from>
    <xdr:to>
      <xdr:col>55</xdr:col>
      <xdr:colOff>50800</xdr:colOff>
      <xdr:row>36</xdr:row>
      <xdr:rowOff>110841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32118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149670</xdr:rowOff>
    </xdr:from>
    <xdr:to>
      <xdr:col>50</xdr:col>
      <xdr:colOff>165100</xdr:colOff>
      <xdr:row>36</xdr:row>
      <xdr:rowOff>79820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96347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2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10383</xdr:rowOff>
    </xdr:from>
    <xdr:to>
      <xdr:col>46</xdr:col>
      <xdr:colOff>38100</xdr:colOff>
      <xdr:row>36</xdr:row>
      <xdr:rowOff>111983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128510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83033</xdr:rowOff>
    </xdr:from>
    <xdr:to>
      <xdr:col>41</xdr:col>
      <xdr:colOff>101600</xdr:colOff>
      <xdr:row>37</xdr:row>
      <xdr:rowOff>13183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29710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169519</xdr:rowOff>
    </xdr:from>
    <xdr:to>
      <xdr:col>36</xdr:col>
      <xdr:colOff>165100</xdr:colOff>
      <xdr:row>32</xdr:row>
      <xdr:rowOff>99669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116196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160796</xdr:rowOff>
    </xdr:from>
    <xdr:to>
      <xdr:col>55</xdr:col>
      <xdr:colOff>0</xdr:colOff>
      <xdr:row>57</xdr:row>
      <xdr:rowOff>140484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61996"/>
          <a:ext cx="838200" cy="1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125897</xdr:rowOff>
    </xdr:from>
    <xdr:to>
      <xdr:col>50</xdr:col>
      <xdr:colOff>114300</xdr:colOff>
      <xdr:row>57</xdr:row>
      <xdr:rowOff>140484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98547"/>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125897</xdr:rowOff>
    </xdr:from>
    <xdr:to>
      <xdr:col>45</xdr:col>
      <xdr:colOff>177800</xdr:colOff>
      <xdr:row>58</xdr:row>
      <xdr:rowOff>4390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98547"/>
          <a:ext cx="889000" cy="4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153557</xdr:rowOff>
    </xdr:from>
    <xdr:to>
      <xdr:col>41</xdr:col>
      <xdr:colOff>50800</xdr:colOff>
      <xdr:row>58</xdr:row>
      <xdr:rowOff>4390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26207"/>
          <a:ext cx="889000" cy="2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109996</xdr:rowOff>
    </xdr:from>
    <xdr:to>
      <xdr:col>55</xdr:col>
      <xdr:colOff>50800</xdr:colOff>
      <xdr:row>57</xdr:row>
      <xdr:rowOff>40146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88423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8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89684</xdr:rowOff>
    </xdr:from>
    <xdr:to>
      <xdr:col>50</xdr:col>
      <xdr:colOff>165100</xdr:colOff>
      <xdr:row>58</xdr:row>
      <xdr:rowOff>19834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10961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5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75097</xdr:rowOff>
    </xdr:from>
    <xdr:to>
      <xdr:col>46</xdr:col>
      <xdr:colOff>38100</xdr:colOff>
      <xdr:row>58</xdr:row>
      <xdr:rowOff>5247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167824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125040</xdr:rowOff>
    </xdr:from>
    <xdr:to>
      <xdr:col>41</xdr:col>
      <xdr:colOff>101600</xdr:colOff>
      <xdr:row>58</xdr:row>
      <xdr:rowOff>55190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46317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102757</xdr:rowOff>
    </xdr:from>
    <xdr:to>
      <xdr:col>36</xdr:col>
      <xdr:colOff>165100</xdr:colOff>
      <xdr:row>58</xdr:row>
      <xdr:rowOff>32907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24034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163227</xdr:rowOff>
    </xdr:from>
    <xdr:to>
      <xdr:col>55</xdr:col>
      <xdr:colOff>0</xdr:colOff>
      <xdr:row>79</xdr:row>
      <xdr:rowOff>4350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3632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146444</xdr:rowOff>
    </xdr:from>
    <xdr:to>
      <xdr:col>50</xdr:col>
      <xdr:colOff>114300</xdr:colOff>
      <xdr:row>79</xdr:row>
      <xdr:rowOff>4350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19544"/>
          <a:ext cx="889000" cy="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80626</xdr:rowOff>
    </xdr:from>
    <xdr:to>
      <xdr:col>45</xdr:col>
      <xdr:colOff>177800</xdr:colOff>
      <xdr:row>78</xdr:row>
      <xdr:rowOff>146444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82276"/>
          <a:ext cx="889000" cy="23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80626</xdr:rowOff>
    </xdr:from>
    <xdr:to>
      <xdr:col>41</xdr:col>
      <xdr:colOff>50800</xdr:colOff>
      <xdr:row>78</xdr:row>
      <xdr:rowOff>40621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82276"/>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112427</xdr:rowOff>
    </xdr:from>
    <xdr:to>
      <xdr:col>55</xdr:col>
      <xdr:colOff>50800</xdr:colOff>
      <xdr:row>79</xdr:row>
      <xdr:rowOff>42577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27354</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125000</xdr:rowOff>
    </xdr:from>
    <xdr:to>
      <xdr:col>50</xdr:col>
      <xdr:colOff>165100</xdr:colOff>
      <xdr:row>79</xdr:row>
      <xdr:rowOff>55150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46277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95644</xdr:rowOff>
    </xdr:from>
    <xdr:to>
      <xdr:col>46</xdr:col>
      <xdr:colOff>38100</xdr:colOff>
      <xdr:row>79</xdr:row>
      <xdr:rowOff>25794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16921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29826</xdr:rowOff>
    </xdr:from>
    <xdr:to>
      <xdr:col>41</xdr:col>
      <xdr:colOff>101600</xdr:colOff>
      <xdr:row>77</xdr:row>
      <xdr:rowOff>131426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147953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0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161271</xdr:rowOff>
    </xdr:from>
    <xdr:to>
      <xdr:col>36</xdr:col>
      <xdr:colOff>165100</xdr:colOff>
      <xdr:row>78</xdr:row>
      <xdr:rowOff>91421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82548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xdr:rowOff>
    </xdr:from>
    <xdr:to>
      <xdr:col>55</xdr:col>
      <xdr:colOff>0</xdr:colOff>
      <xdr:row>97</xdr:row>
      <xdr:rowOff>135586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31438"/>
          <a:ext cx="838200" cy="1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135586</xdr:rowOff>
    </xdr:from>
    <xdr:to>
      <xdr:col>50</xdr:col>
      <xdr:colOff>114300</xdr:colOff>
      <xdr:row>98</xdr:row>
      <xdr:rowOff>7913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6623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7913</xdr:rowOff>
    </xdr:from>
    <xdr:to>
      <xdr:col>45</xdr:col>
      <xdr:colOff>177800</xdr:colOff>
      <xdr:row>98</xdr:row>
      <xdr:rowOff>168187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10013"/>
          <a:ext cx="889000" cy="1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84189</xdr:rowOff>
    </xdr:from>
    <xdr:to>
      <xdr:col>41</xdr:col>
      <xdr:colOff>50800</xdr:colOff>
      <xdr:row>98</xdr:row>
      <xdr:rowOff>168187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86289"/>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121438</xdr:rowOff>
    </xdr:from>
    <xdr:to>
      <xdr:col>55</xdr:col>
      <xdr:colOff>50800</xdr:colOff>
      <xdr:row>97</xdr:row>
      <xdr:rowOff>51588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144315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84786</xdr:rowOff>
    </xdr:from>
    <xdr:to>
      <xdr:col>50</xdr:col>
      <xdr:colOff>165100</xdr:colOff>
      <xdr:row>98</xdr:row>
      <xdr:rowOff>14936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6063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128563</xdr:rowOff>
    </xdr:from>
    <xdr:to>
      <xdr:col>46</xdr:col>
      <xdr:colOff>38100</xdr:colOff>
      <xdr:row>98</xdr:row>
      <xdr:rowOff>58713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49840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117387</xdr:rowOff>
    </xdr:from>
    <xdr:to>
      <xdr:col>41</xdr:col>
      <xdr:colOff>101600</xdr:colOff>
      <xdr:row>99</xdr:row>
      <xdr:rowOff>47537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9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38664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70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33389</xdr:rowOff>
    </xdr:from>
    <xdr:to>
      <xdr:col>36</xdr:col>
      <xdr:colOff>165100</xdr:colOff>
      <xdr:row>98</xdr:row>
      <xdr:rowOff>134989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126116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93784</xdr:rowOff>
    </xdr:from>
    <xdr:to>
      <xdr:col>85</xdr:col>
      <xdr:colOff>127000</xdr:colOff>
      <xdr:row>39</xdr:row>
      <xdr:rowOff>94807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0334"/>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94807</xdr:rowOff>
    </xdr:from>
    <xdr:to>
      <xdr:col>81</xdr:col>
      <xdr:colOff>50800</xdr:colOff>
      <xdr:row>39</xdr:row>
      <xdr:rowOff>95634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357"/>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95634</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2184"/>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42984</xdr:rowOff>
    </xdr:from>
    <xdr:to>
      <xdr:col>85</xdr:col>
      <xdr:colOff>177800</xdr:colOff>
      <xdr:row>39</xdr:row>
      <xdr:rowOff>144584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44007</xdr:rowOff>
    </xdr:from>
    <xdr:to>
      <xdr:col>81</xdr:col>
      <xdr:colOff>101600</xdr:colOff>
      <xdr:row>39</xdr:row>
      <xdr:rowOff>145607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136734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44834</xdr:rowOff>
    </xdr:from>
    <xdr:to>
      <xdr:col>76</xdr:col>
      <xdr:colOff>165100</xdr:colOff>
      <xdr:row>39</xdr:row>
      <xdr:rowOff>146434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137561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4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48501</xdr:rowOff>
    </xdr:from>
    <xdr:to>
      <xdr:col>85</xdr:col>
      <xdr:colOff>127000</xdr:colOff>
      <xdr:row>77</xdr:row>
      <xdr:rowOff>50660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5015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46265</xdr:rowOff>
    </xdr:from>
    <xdr:to>
      <xdr:col>81</xdr:col>
      <xdr:colOff>50800</xdr:colOff>
      <xdr:row>77</xdr:row>
      <xdr:rowOff>48501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47915"/>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46265</xdr:rowOff>
    </xdr:from>
    <xdr:to>
      <xdr:col>76</xdr:col>
      <xdr:colOff>114300</xdr:colOff>
      <xdr:row>77</xdr:row>
      <xdr:rowOff>68111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7915"/>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68111</xdr:rowOff>
    </xdr:from>
    <xdr:to>
      <xdr:col>71</xdr:col>
      <xdr:colOff>177800</xdr:colOff>
      <xdr:row>77</xdr:row>
      <xdr:rowOff>71107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9761"/>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171310</xdr:rowOff>
    </xdr:from>
    <xdr:to>
      <xdr:col>85</xdr:col>
      <xdr:colOff>177800</xdr:colOff>
      <xdr:row>77</xdr:row>
      <xdr:rowOff>101460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149737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7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169151</xdr:rowOff>
    </xdr:from>
    <xdr:to>
      <xdr:col>81</xdr:col>
      <xdr:colOff>101600</xdr:colOff>
      <xdr:row>77</xdr:row>
      <xdr:rowOff>99301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90428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166915</xdr:rowOff>
    </xdr:from>
    <xdr:to>
      <xdr:col>76</xdr:col>
      <xdr:colOff>165100</xdr:colOff>
      <xdr:row>77</xdr:row>
      <xdr:rowOff>97065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88192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8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17311</xdr:rowOff>
    </xdr:from>
    <xdr:to>
      <xdr:col>72</xdr:col>
      <xdr:colOff>38100</xdr:colOff>
      <xdr:row>77</xdr:row>
      <xdr:rowOff>118911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110038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20307</xdr:rowOff>
    </xdr:from>
    <xdr:to>
      <xdr:col>67</xdr:col>
      <xdr:colOff>101600</xdr:colOff>
      <xdr:row>77</xdr:row>
      <xdr:rowOff>121907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113034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145013</xdr:rowOff>
    </xdr:from>
    <xdr:to>
      <xdr:col>85</xdr:col>
      <xdr:colOff>127000</xdr:colOff>
      <xdr:row>98</xdr:row>
      <xdr:rowOff>5640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75663"/>
          <a:ext cx="838200" cy="3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92233</xdr:rowOff>
    </xdr:from>
    <xdr:to>
      <xdr:col>81</xdr:col>
      <xdr:colOff>50800</xdr:colOff>
      <xdr:row>97</xdr:row>
      <xdr:rowOff>145013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2883"/>
          <a:ext cx="889000" cy="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70946</xdr:rowOff>
    </xdr:from>
    <xdr:to>
      <xdr:col>76</xdr:col>
      <xdr:colOff>114300</xdr:colOff>
      <xdr:row>97</xdr:row>
      <xdr:rowOff>92233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01596"/>
          <a:ext cx="889000" cy="2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70946</xdr:rowOff>
    </xdr:from>
    <xdr:to>
      <xdr:col>71</xdr:col>
      <xdr:colOff>177800</xdr:colOff>
      <xdr:row>97</xdr:row>
      <xdr:rowOff>91501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1596"/>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126290</xdr:rowOff>
    </xdr:from>
    <xdr:to>
      <xdr:col>85</xdr:col>
      <xdr:colOff>177800</xdr:colOff>
      <xdr:row>98</xdr:row>
      <xdr:rowOff>56440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104717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94213</xdr:rowOff>
    </xdr:from>
    <xdr:to>
      <xdr:col>81</xdr:col>
      <xdr:colOff>101600</xdr:colOff>
      <xdr:row>98</xdr:row>
      <xdr:rowOff>24363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15490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41433</xdr:rowOff>
    </xdr:from>
    <xdr:to>
      <xdr:col>76</xdr:col>
      <xdr:colOff>165100</xdr:colOff>
      <xdr:row>97</xdr:row>
      <xdr:rowOff>143033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159560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20146</xdr:rowOff>
    </xdr:from>
    <xdr:to>
      <xdr:col>72</xdr:col>
      <xdr:colOff>38100</xdr:colOff>
      <xdr:row>97</xdr:row>
      <xdr:rowOff>121746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138273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40701</xdr:rowOff>
    </xdr:from>
    <xdr:to>
      <xdr:col>67</xdr:col>
      <xdr:colOff>101600</xdr:colOff>
      <xdr:row>97</xdr:row>
      <xdr:rowOff>142301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158828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143510</xdr:rowOff>
    </xdr:from>
    <xdr:to>
      <xdr:col>116</xdr:col>
      <xdr:colOff>63500</xdr:colOff>
      <xdr:row>38</xdr:row>
      <xdr:rowOff>145288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58610"/>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145288</xdr:rowOff>
    </xdr:from>
    <xdr:to>
      <xdr:col>111</xdr:col>
      <xdr:colOff>177800</xdr:colOff>
      <xdr:row>38</xdr:row>
      <xdr:rowOff>146558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6038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146558</xdr:rowOff>
    </xdr:from>
    <xdr:to>
      <xdr:col>107</xdr:col>
      <xdr:colOff>50800</xdr:colOff>
      <xdr:row>38</xdr:row>
      <xdr:rowOff>157226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6165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157226</xdr:rowOff>
    </xdr:from>
    <xdr:to>
      <xdr:col>102</xdr:col>
      <xdr:colOff>114300</xdr:colOff>
      <xdr:row>38</xdr:row>
      <xdr:rowOff>159258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72326"/>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92710</xdr:rowOff>
    </xdr:from>
    <xdr:to>
      <xdr:col>116</xdr:col>
      <xdr:colOff>114300</xdr:colOff>
      <xdr:row>39</xdr:row>
      <xdr:rowOff>22860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7637</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94488</xdr:rowOff>
    </xdr:from>
    <xdr:to>
      <xdr:col>112</xdr:col>
      <xdr:colOff>38100</xdr:colOff>
      <xdr:row>39</xdr:row>
      <xdr:rowOff>24638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15765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0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95758</xdr:rowOff>
    </xdr:from>
    <xdr:to>
      <xdr:col>107</xdr:col>
      <xdr:colOff>101600</xdr:colOff>
      <xdr:row>39</xdr:row>
      <xdr:rowOff>25908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17035</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106426</xdr:rowOff>
    </xdr:from>
    <xdr:to>
      <xdr:col>102</xdr:col>
      <xdr:colOff>165100</xdr:colOff>
      <xdr:row>39</xdr:row>
      <xdr:rowOff>36576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27703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108458</xdr:rowOff>
    </xdr:from>
    <xdr:to>
      <xdr:col>98</xdr:col>
      <xdr:colOff>38100</xdr:colOff>
      <xdr:row>39</xdr:row>
      <xdr:rowOff>38608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29735</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1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96838</xdr:rowOff>
    </xdr:from>
    <xdr:to>
      <xdr:col>116</xdr:col>
      <xdr:colOff>63500</xdr:colOff>
      <xdr:row>58</xdr:row>
      <xdr:rowOff>98118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4093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95443</xdr:rowOff>
    </xdr:from>
    <xdr:to>
      <xdr:col>111</xdr:col>
      <xdr:colOff>177800</xdr:colOff>
      <xdr:row>58</xdr:row>
      <xdr:rowOff>96838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39543"/>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94094</xdr:rowOff>
    </xdr:from>
    <xdr:to>
      <xdr:col>107</xdr:col>
      <xdr:colOff>50800</xdr:colOff>
      <xdr:row>58</xdr:row>
      <xdr:rowOff>95443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3819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91260</xdr:rowOff>
    </xdr:from>
    <xdr:to>
      <xdr:col>102</xdr:col>
      <xdr:colOff>114300</xdr:colOff>
      <xdr:row>58</xdr:row>
      <xdr:rowOff>94094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35360"/>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47318</xdr:rowOff>
    </xdr:from>
    <xdr:to>
      <xdr:col>116</xdr:col>
      <xdr:colOff>114300</xdr:colOff>
      <xdr:row>58</xdr:row>
      <xdr:rowOff>148918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46038</xdr:rowOff>
    </xdr:from>
    <xdr:to>
      <xdr:col>112</xdr:col>
      <xdr:colOff>38100</xdr:colOff>
      <xdr:row>58</xdr:row>
      <xdr:rowOff>147638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138765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44643</xdr:rowOff>
    </xdr:from>
    <xdr:to>
      <xdr:col>107</xdr:col>
      <xdr:colOff>101600</xdr:colOff>
      <xdr:row>58</xdr:row>
      <xdr:rowOff>146243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137370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43294</xdr:rowOff>
    </xdr:from>
    <xdr:to>
      <xdr:col>102</xdr:col>
      <xdr:colOff>165100</xdr:colOff>
      <xdr:row>58</xdr:row>
      <xdr:rowOff>144894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136021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40460</xdr:rowOff>
    </xdr:from>
    <xdr:to>
      <xdr:col>98</xdr:col>
      <xdr:colOff>38100</xdr:colOff>
      <xdr:row>58</xdr:row>
      <xdr:rowOff>142060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133187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7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157150</xdr:rowOff>
    </xdr:from>
    <xdr:to>
      <xdr:col>116</xdr:col>
      <xdr:colOff>63500</xdr:colOff>
      <xdr:row>76</xdr:row>
      <xdr:rowOff>165533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87350"/>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165533</xdr:rowOff>
    </xdr:from>
    <xdr:to>
      <xdr:col>111</xdr:col>
      <xdr:colOff>177800</xdr:colOff>
      <xdr:row>77</xdr:row>
      <xdr:rowOff>42011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95733"/>
          <a:ext cx="889000" cy="4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42011</xdr:rowOff>
    </xdr:from>
    <xdr:to>
      <xdr:col>107</xdr:col>
      <xdr:colOff>50800</xdr:colOff>
      <xdr:row>77</xdr:row>
      <xdr:rowOff>93408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43661"/>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93408</xdr:rowOff>
    </xdr:from>
    <xdr:to>
      <xdr:col>102</xdr:col>
      <xdr:colOff>114300</xdr:colOff>
      <xdr:row>77</xdr:row>
      <xdr:rowOff>164275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9505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106350</xdr:rowOff>
    </xdr:from>
    <xdr:to>
      <xdr:col>116</xdr:col>
      <xdr:colOff>114300</xdr:colOff>
      <xdr:row>77</xdr:row>
      <xdr:rowOff>36500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84777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114733</xdr:rowOff>
    </xdr:from>
    <xdr:to>
      <xdr:col>112</xdr:col>
      <xdr:colOff>38100</xdr:colOff>
      <xdr:row>77</xdr:row>
      <xdr:rowOff>44883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36010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162661</xdr:rowOff>
    </xdr:from>
    <xdr:to>
      <xdr:col>107</xdr:col>
      <xdr:colOff>101600</xdr:colOff>
      <xdr:row>77</xdr:row>
      <xdr:rowOff>92811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83938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42608</xdr:rowOff>
    </xdr:from>
    <xdr:to>
      <xdr:col>102</xdr:col>
      <xdr:colOff>165100</xdr:colOff>
      <xdr:row>77</xdr:row>
      <xdr:rowOff>144208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135335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3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113475</xdr:rowOff>
    </xdr:from>
    <xdr:to>
      <xdr:col>98</xdr:col>
      <xdr:colOff>38100</xdr:colOff>
      <xdr:row>78</xdr:row>
      <xdr:rowOff>43625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34752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歳出決算総額は、住民一人当たり４２０，５２３円となっている。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扶助費は、住民一人当たり１２７，５１３円となっており、類似団体平均と同水準にある。現状、本市の人口構成は類似団体と比較して若く、子育て支援や医療費助成などの行政サービスの需要が比較的高くなっているが、今後は高齢化の進展に伴い、高齢者福祉や介護・医療等に関する更なる扶助費の増大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４１，５６２円となっており、類似団体と比較してコストは低く抑えられているが、庁舎改修等により前年度から１３，８８４円増加していることに加えて、単独分の伸び率が類似団体平均を７６．５ポイント上回っている。今後は、大規模事業の取捨選択や実施時期の平準化を図るとともに、国庫補助等の特定財源を積極的に活用し、財政負担の軽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54,413
54,176
182.46
23,747,870
22,881,916
685,763
12,147,258
16,304,963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36</xdr:row>
      <xdr:rowOff>14427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4730"/>
          <a:ext cx="8382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93980</xdr:rowOff>
    </xdr:from>
    <xdr:to>
      <xdr:col>19</xdr:col>
      <xdr:colOff>177800</xdr:colOff>
      <xdr:row>36</xdr:row>
      <xdr:rowOff>116383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4730"/>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116383</xdr:rowOff>
    </xdr:from>
    <xdr:to>
      <xdr:col>15</xdr:col>
      <xdr:colOff>50800</xdr:colOff>
      <xdr:row>36</xdr:row>
      <xdr:rowOff>126898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8858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126898</xdr:rowOff>
    </xdr:from>
    <xdr:to>
      <xdr:col>10</xdr:col>
      <xdr:colOff>114300</xdr:colOff>
      <xdr:row>37</xdr:row>
      <xdr:rowOff>5283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909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113504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43180</xdr:rowOff>
    </xdr:from>
    <xdr:to>
      <xdr:col>20</xdr:col>
      <xdr:colOff>38100</xdr:colOff>
      <xdr:row>35</xdr:row>
      <xdr:rowOff>144780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135907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65583</xdr:rowOff>
    </xdr:from>
    <xdr:to>
      <xdr:col>15</xdr:col>
      <xdr:colOff>101600</xdr:colOff>
      <xdr:row>36</xdr:row>
      <xdr:rowOff>167183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158310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76098</xdr:rowOff>
    </xdr:from>
    <xdr:to>
      <xdr:col>10</xdr:col>
      <xdr:colOff>165100</xdr:colOff>
      <xdr:row>37</xdr:row>
      <xdr:rowOff>6248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168825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125933</xdr:rowOff>
    </xdr:from>
    <xdr:to>
      <xdr:col>6</xdr:col>
      <xdr:colOff>38100</xdr:colOff>
      <xdr:row>37</xdr:row>
      <xdr:rowOff>56083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47210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84313</xdr:rowOff>
    </xdr:from>
    <xdr:to>
      <xdr:col>24</xdr:col>
      <xdr:colOff>63500</xdr:colOff>
      <xdr:row>57</xdr:row>
      <xdr:rowOff>103522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6963"/>
          <a:ext cx="838200" cy="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59233</xdr:rowOff>
    </xdr:from>
    <xdr:to>
      <xdr:col>19</xdr:col>
      <xdr:colOff>177800</xdr:colOff>
      <xdr:row>57</xdr:row>
      <xdr:rowOff>103522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1883"/>
          <a:ext cx="889000" cy="4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52995</xdr:rowOff>
    </xdr:from>
    <xdr:to>
      <xdr:col>15</xdr:col>
      <xdr:colOff>50800</xdr:colOff>
      <xdr:row>57</xdr:row>
      <xdr:rowOff>59233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5645"/>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68207</xdr:rowOff>
    </xdr:from>
    <xdr:to>
      <xdr:col>10</xdr:col>
      <xdr:colOff>114300</xdr:colOff>
      <xdr:row>57</xdr:row>
      <xdr:rowOff>52995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55057"/>
          <a:ext cx="889000" cy="6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33513</xdr:rowOff>
    </xdr:from>
    <xdr:to>
      <xdr:col>24</xdr:col>
      <xdr:colOff>114300</xdr:colOff>
      <xdr:row>57</xdr:row>
      <xdr:rowOff>135113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11940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52722</xdr:rowOff>
    </xdr:from>
    <xdr:to>
      <xdr:col>20</xdr:col>
      <xdr:colOff>38100</xdr:colOff>
      <xdr:row>57</xdr:row>
      <xdr:rowOff>154322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145449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8433</xdr:rowOff>
    </xdr:from>
    <xdr:to>
      <xdr:col>15</xdr:col>
      <xdr:colOff>101600</xdr:colOff>
      <xdr:row>57</xdr:row>
      <xdr:rowOff>110033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101160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2195</xdr:rowOff>
    </xdr:from>
    <xdr:to>
      <xdr:col>10</xdr:col>
      <xdr:colOff>165100</xdr:colOff>
      <xdr:row>57</xdr:row>
      <xdr:rowOff>103795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94922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6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17407</xdr:rowOff>
    </xdr:from>
    <xdr:to>
      <xdr:col>6</xdr:col>
      <xdr:colOff>38100</xdr:colOff>
      <xdr:row>53</xdr:row>
      <xdr:rowOff>119007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135534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7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34992</xdr:rowOff>
    </xdr:from>
    <xdr:to>
      <xdr:col>24</xdr:col>
      <xdr:colOff>63500</xdr:colOff>
      <xdr:row>77</xdr:row>
      <xdr:rowOff>160347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6642"/>
          <a:ext cx="838200" cy="1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103966</xdr:rowOff>
    </xdr:from>
    <xdr:to>
      <xdr:col>19</xdr:col>
      <xdr:colOff>177800</xdr:colOff>
      <xdr:row>77</xdr:row>
      <xdr:rowOff>160347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05616"/>
          <a:ext cx="889000" cy="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103966</xdr:rowOff>
    </xdr:from>
    <xdr:to>
      <xdr:col>15</xdr:col>
      <xdr:colOff>50800</xdr:colOff>
      <xdr:row>77</xdr:row>
      <xdr:rowOff>116283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5616"/>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116283</xdr:rowOff>
    </xdr:from>
    <xdr:to>
      <xdr:col>10</xdr:col>
      <xdr:colOff>114300</xdr:colOff>
      <xdr:row>78</xdr:row>
      <xdr:rowOff>157028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7933"/>
          <a:ext cx="889000" cy="2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155642</xdr:rowOff>
    </xdr:from>
    <xdr:to>
      <xdr:col>24</xdr:col>
      <xdr:colOff>114300</xdr:colOff>
      <xdr:row>77</xdr:row>
      <xdr:rowOff>85792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134069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109547</xdr:rowOff>
    </xdr:from>
    <xdr:to>
      <xdr:col>20</xdr:col>
      <xdr:colOff>38100</xdr:colOff>
      <xdr:row>78</xdr:row>
      <xdr:rowOff>39697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30824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53166</xdr:rowOff>
    </xdr:from>
    <xdr:to>
      <xdr:col>15</xdr:col>
      <xdr:colOff>101600</xdr:colOff>
      <xdr:row>77</xdr:row>
      <xdr:rowOff>154766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145893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65483</xdr:rowOff>
    </xdr:from>
    <xdr:to>
      <xdr:col>10</xdr:col>
      <xdr:colOff>165100</xdr:colOff>
      <xdr:row>77</xdr:row>
      <xdr:rowOff>167083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158210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106228</xdr:rowOff>
    </xdr:from>
    <xdr:to>
      <xdr:col>6</xdr:col>
      <xdr:colOff>38100</xdr:colOff>
      <xdr:row>79</xdr:row>
      <xdr:rowOff>36378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27505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67233</xdr:rowOff>
    </xdr:from>
    <xdr:to>
      <xdr:col>24</xdr:col>
      <xdr:colOff>63500</xdr:colOff>
      <xdr:row>98</xdr:row>
      <xdr:rowOff>75817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9333"/>
          <a:ext cx="8382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57686</xdr:rowOff>
    </xdr:from>
    <xdr:to>
      <xdr:col>19</xdr:col>
      <xdr:colOff>177800</xdr:colOff>
      <xdr:row>98</xdr:row>
      <xdr:rowOff>67233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9786"/>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57686</xdr:rowOff>
    </xdr:from>
    <xdr:to>
      <xdr:col>15</xdr:col>
      <xdr:colOff>50800</xdr:colOff>
      <xdr:row>98</xdr:row>
      <xdr:rowOff>58494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9786"/>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58494</xdr:rowOff>
    </xdr:from>
    <xdr:to>
      <xdr:col>10</xdr:col>
      <xdr:colOff>114300</xdr:colOff>
      <xdr:row>98</xdr:row>
      <xdr:rowOff>104804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0594"/>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25017</xdr:rowOff>
    </xdr:from>
    <xdr:to>
      <xdr:col>24</xdr:col>
      <xdr:colOff>114300</xdr:colOff>
      <xdr:row>98</xdr:row>
      <xdr:rowOff>126617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16433</xdr:rowOff>
    </xdr:from>
    <xdr:to>
      <xdr:col>20</xdr:col>
      <xdr:colOff>38100</xdr:colOff>
      <xdr:row>98</xdr:row>
      <xdr:rowOff>118033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109160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6886</xdr:rowOff>
    </xdr:from>
    <xdr:to>
      <xdr:col>15</xdr:col>
      <xdr:colOff>101600</xdr:colOff>
      <xdr:row>98</xdr:row>
      <xdr:rowOff>108486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99613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7694</xdr:rowOff>
    </xdr:from>
    <xdr:to>
      <xdr:col>10</xdr:col>
      <xdr:colOff>165100</xdr:colOff>
      <xdr:row>98</xdr:row>
      <xdr:rowOff>109294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100421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54004</xdr:rowOff>
    </xdr:from>
    <xdr:to>
      <xdr:col>6</xdr:col>
      <xdr:colOff>38100</xdr:colOff>
      <xdr:row>98</xdr:row>
      <xdr:rowOff>155604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146731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131953</xdr:rowOff>
    </xdr:from>
    <xdr:to>
      <xdr:col>55</xdr:col>
      <xdr:colOff>0</xdr:colOff>
      <xdr:row>38</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47053"/>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145034</xdr:rowOff>
    </xdr:from>
    <xdr:to>
      <xdr:col>50</xdr:col>
      <xdr:colOff>114300</xdr:colOff>
      <xdr:row>38</xdr:row>
      <xdr:rowOff>148209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60134"/>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147701</xdr:rowOff>
    </xdr:from>
    <xdr:to>
      <xdr:col>45</xdr:col>
      <xdr:colOff>177800</xdr:colOff>
      <xdr:row>38</xdr:row>
      <xdr:rowOff>148209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280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147701</xdr:rowOff>
    </xdr:from>
    <xdr:to>
      <xdr:col>41</xdr:col>
      <xdr:colOff>50800</xdr:colOff>
      <xdr:row>38</xdr:row>
      <xdr:rowOff>157480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62801"/>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81153</xdr:rowOff>
    </xdr:from>
    <xdr:to>
      <xdr:col>55</xdr:col>
      <xdr:colOff>50800</xdr:colOff>
      <xdr:row>39</xdr:row>
      <xdr:rowOff>11303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94234</xdr:rowOff>
    </xdr:from>
    <xdr:to>
      <xdr:col>50</xdr:col>
      <xdr:colOff>165100</xdr:colOff>
      <xdr:row>39</xdr:row>
      <xdr:rowOff>24384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15511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0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97409</xdr:rowOff>
    </xdr:from>
    <xdr:to>
      <xdr:col>46</xdr:col>
      <xdr:colOff>38100</xdr:colOff>
      <xdr:row>39</xdr:row>
      <xdr:rowOff>27559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18686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5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96901</xdr:rowOff>
    </xdr:from>
    <xdr:to>
      <xdr:col>41</xdr:col>
      <xdr:colOff>101600</xdr:colOff>
      <xdr:row>39</xdr:row>
      <xdr:rowOff>27051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18178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106680</xdr:rowOff>
    </xdr:from>
    <xdr:to>
      <xdr:col>36</xdr:col>
      <xdr:colOff>165100</xdr:colOff>
      <xdr:row>39</xdr:row>
      <xdr:rowOff>36830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27957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51194</xdr:rowOff>
    </xdr:from>
    <xdr:to>
      <xdr:col>55</xdr:col>
      <xdr:colOff>0</xdr:colOff>
      <xdr:row>55</xdr:row>
      <xdr:rowOff>160807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80944"/>
          <a:ext cx="838200" cy="10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51194</xdr:rowOff>
    </xdr:from>
    <xdr:to>
      <xdr:col>50</xdr:col>
      <xdr:colOff>114300</xdr:colOff>
      <xdr:row>56</xdr:row>
      <xdr:rowOff>157683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80944"/>
          <a:ext cx="889000" cy="2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157683</xdr:rowOff>
    </xdr:from>
    <xdr:to>
      <xdr:col>45</xdr:col>
      <xdr:colOff>177800</xdr:colOff>
      <xdr:row>57</xdr:row>
      <xdr:rowOff>92875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58883"/>
          <a:ext cx="8890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92875</xdr:rowOff>
    </xdr:from>
    <xdr:to>
      <xdr:col>41</xdr:col>
      <xdr:colOff>50800</xdr:colOff>
      <xdr:row>57</xdr:row>
      <xdr:rowOff>158179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5525"/>
          <a:ext cx="889000" cy="6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110007</xdr:rowOff>
    </xdr:from>
    <xdr:to>
      <xdr:col>55</xdr:col>
      <xdr:colOff>50800</xdr:colOff>
      <xdr:row>56</xdr:row>
      <xdr:rowOff>40157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132884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394</xdr:rowOff>
    </xdr:from>
    <xdr:to>
      <xdr:col>50</xdr:col>
      <xdr:colOff>165100</xdr:colOff>
      <xdr:row>55</xdr:row>
      <xdr:rowOff>101994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3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118521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106883</xdr:rowOff>
    </xdr:from>
    <xdr:to>
      <xdr:col>46</xdr:col>
      <xdr:colOff>38100</xdr:colOff>
      <xdr:row>57</xdr:row>
      <xdr:rowOff>37033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53560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42075</xdr:rowOff>
    </xdr:from>
    <xdr:to>
      <xdr:col>41</xdr:col>
      <xdr:colOff>101600</xdr:colOff>
      <xdr:row>57</xdr:row>
      <xdr:rowOff>143675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160202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107379</xdr:rowOff>
    </xdr:from>
    <xdr:to>
      <xdr:col>36</xdr:col>
      <xdr:colOff>165100</xdr:colOff>
      <xdr:row>58</xdr:row>
      <xdr:rowOff>37529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54056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55614</xdr:rowOff>
    </xdr:from>
    <xdr:to>
      <xdr:col>55</xdr:col>
      <xdr:colOff>0</xdr:colOff>
      <xdr:row>77</xdr:row>
      <xdr:rowOff>143929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57264"/>
          <a:ext cx="8382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130632</xdr:rowOff>
    </xdr:from>
    <xdr:to>
      <xdr:col>50</xdr:col>
      <xdr:colOff>114300</xdr:colOff>
      <xdr:row>77</xdr:row>
      <xdr:rowOff>143929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32282"/>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130632</xdr:rowOff>
    </xdr:from>
    <xdr:to>
      <xdr:col>45</xdr:col>
      <xdr:colOff>177800</xdr:colOff>
      <xdr:row>77</xdr:row>
      <xdr:rowOff>134443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3228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37973</xdr:rowOff>
    </xdr:from>
    <xdr:to>
      <xdr:col>41</xdr:col>
      <xdr:colOff>50800</xdr:colOff>
      <xdr:row>77</xdr:row>
      <xdr:rowOff>134443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39623"/>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4814</xdr:rowOff>
    </xdr:from>
    <xdr:to>
      <xdr:col>55</xdr:col>
      <xdr:colOff>50800</xdr:colOff>
      <xdr:row>77</xdr:row>
      <xdr:rowOff>106414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27691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93129</xdr:rowOff>
    </xdr:from>
    <xdr:to>
      <xdr:col>50</xdr:col>
      <xdr:colOff>165100</xdr:colOff>
      <xdr:row>78</xdr:row>
      <xdr:rowOff>23279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14406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8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79832</xdr:rowOff>
    </xdr:from>
    <xdr:to>
      <xdr:col>46</xdr:col>
      <xdr:colOff>38100</xdr:colOff>
      <xdr:row>78</xdr:row>
      <xdr:rowOff>9982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7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83643</xdr:rowOff>
    </xdr:from>
    <xdr:to>
      <xdr:col>41</xdr:col>
      <xdr:colOff>101600</xdr:colOff>
      <xdr:row>78</xdr:row>
      <xdr:rowOff>13793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4920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158623</xdr:rowOff>
    </xdr:from>
    <xdr:to>
      <xdr:col>36</xdr:col>
      <xdr:colOff>165100</xdr:colOff>
      <xdr:row>77</xdr:row>
      <xdr:rowOff>88773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79900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3206</xdr:rowOff>
    </xdr:from>
    <xdr:to>
      <xdr:col>55</xdr:col>
      <xdr:colOff>0</xdr:colOff>
      <xdr:row>97</xdr:row>
      <xdr:rowOff>40278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3856"/>
          <a:ext cx="8382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28790</xdr:rowOff>
    </xdr:from>
    <xdr:to>
      <xdr:col>50</xdr:col>
      <xdr:colOff>114300</xdr:colOff>
      <xdr:row>97</xdr:row>
      <xdr:rowOff>40278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59440"/>
          <a:ext cx="889000" cy="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28790</xdr:rowOff>
    </xdr:from>
    <xdr:to>
      <xdr:col>45</xdr:col>
      <xdr:colOff>177800</xdr:colOff>
      <xdr:row>98</xdr:row>
      <xdr:rowOff>13322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59440"/>
          <a:ext cx="889000" cy="1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8941</xdr:rowOff>
    </xdr:from>
    <xdr:to>
      <xdr:col>41</xdr:col>
      <xdr:colOff>50800</xdr:colOff>
      <xdr:row>98</xdr:row>
      <xdr:rowOff>13322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1104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123856</xdr:rowOff>
    </xdr:from>
    <xdr:to>
      <xdr:col>55</xdr:col>
      <xdr:colOff>50800</xdr:colOff>
      <xdr:row>97</xdr:row>
      <xdr:rowOff>54006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102283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160928</xdr:rowOff>
    </xdr:from>
    <xdr:to>
      <xdr:col>50</xdr:col>
      <xdr:colOff>165100</xdr:colOff>
      <xdr:row>97</xdr:row>
      <xdr:rowOff>91078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82205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149440</xdr:rowOff>
    </xdr:from>
    <xdr:to>
      <xdr:col>46</xdr:col>
      <xdr:colOff>38100</xdr:colOff>
      <xdr:row>97</xdr:row>
      <xdr:rowOff>79590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70717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133972</xdr:rowOff>
    </xdr:from>
    <xdr:to>
      <xdr:col>41</xdr:col>
      <xdr:colOff>101600</xdr:colOff>
      <xdr:row>98</xdr:row>
      <xdr:rowOff>64122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55249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5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129591</xdr:rowOff>
    </xdr:from>
    <xdr:to>
      <xdr:col>36</xdr:col>
      <xdr:colOff>165100</xdr:colOff>
      <xdr:row>98</xdr:row>
      <xdr:rowOff>59741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50868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113392</xdr:rowOff>
    </xdr:from>
    <xdr:to>
      <xdr:col>85</xdr:col>
      <xdr:colOff>127000</xdr:colOff>
      <xdr:row>37</xdr:row>
      <xdr:rowOff>148977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7042"/>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148977</xdr:rowOff>
    </xdr:from>
    <xdr:to>
      <xdr:col>81</xdr:col>
      <xdr:colOff>50800</xdr:colOff>
      <xdr:row>37</xdr:row>
      <xdr:rowOff>154521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2627"/>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150901</xdr:rowOff>
    </xdr:from>
    <xdr:to>
      <xdr:col>76</xdr:col>
      <xdr:colOff>114300</xdr:colOff>
      <xdr:row>37</xdr:row>
      <xdr:rowOff>154521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9455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150901</xdr:rowOff>
    </xdr:from>
    <xdr:to>
      <xdr:col>71</xdr:col>
      <xdr:colOff>177800</xdr:colOff>
      <xdr:row>37</xdr:row>
      <xdr:rowOff>154502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4551"/>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62592</xdr:rowOff>
    </xdr:from>
    <xdr:to>
      <xdr:col>85</xdr:col>
      <xdr:colOff>177800</xdr:colOff>
      <xdr:row>37</xdr:row>
      <xdr:rowOff>164192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148969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98177</xdr:rowOff>
    </xdr:from>
    <xdr:to>
      <xdr:col>81</xdr:col>
      <xdr:colOff>101600</xdr:colOff>
      <xdr:row>38</xdr:row>
      <xdr:rowOff>28327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19455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103721</xdr:rowOff>
    </xdr:from>
    <xdr:to>
      <xdr:col>76</xdr:col>
      <xdr:colOff>165100</xdr:colOff>
      <xdr:row>38</xdr:row>
      <xdr:rowOff>33871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24998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100101</xdr:rowOff>
    </xdr:from>
    <xdr:to>
      <xdr:col>72</xdr:col>
      <xdr:colOff>38100</xdr:colOff>
      <xdr:row>38</xdr:row>
      <xdr:rowOff>30251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21379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103702</xdr:rowOff>
    </xdr:from>
    <xdr:to>
      <xdr:col>67</xdr:col>
      <xdr:colOff>101600</xdr:colOff>
      <xdr:row>38</xdr:row>
      <xdr:rowOff>33852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24979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89383</xdr:rowOff>
    </xdr:from>
    <xdr:to>
      <xdr:col>85</xdr:col>
      <xdr:colOff>127000</xdr:colOff>
      <xdr:row>59</xdr:row>
      <xdr:rowOff>7150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33483"/>
          <a:ext cx="838200" cy="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7150</xdr:rowOff>
    </xdr:from>
    <xdr:to>
      <xdr:col>81</xdr:col>
      <xdr:colOff>50800</xdr:colOff>
      <xdr:row>59</xdr:row>
      <xdr:rowOff>50521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122700"/>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158991</xdr:rowOff>
    </xdr:from>
    <xdr:to>
      <xdr:col>76</xdr:col>
      <xdr:colOff>114300</xdr:colOff>
      <xdr:row>59</xdr:row>
      <xdr:rowOff>50521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103091"/>
          <a:ext cx="889000" cy="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89789</xdr:rowOff>
    </xdr:from>
    <xdr:to>
      <xdr:col>71</xdr:col>
      <xdr:colOff>177800</xdr:colOff>
      <xdr:row>58</xdr:row>
      <xdr:rowOff>158991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33889"/>
          <a:ext cx="889000" cy="6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38583</xdr:rowOff>
    </xdr:from>
    <xdr:to>
      <xdr:col>85</xdr:col>
      <xdr:colOff>177800</xdr:colOff>
      <xdr:row>58</xdr:row>
      <xdr:rowOff>140183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124960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127800</xdr:rowOff>
    </xdr:from>
    <xdr:to>
      <xdr:col>81</xdr:col>
      <xdr:colOff>101600</xdr:colOff>
      <xdr:row>59</xdr:row>
      <xdr:rowOff>57950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49077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171171</xdr:rowOff>
    </xdr:from>
    <xdr:to>
      <xdr:col>76</xdr:col>
      <xdr:colOff>165100</xdr:colOff>
      <xdr:row>59</xdr:row>
      <xdr:rowOff>101321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1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92448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2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108191</xdr:rowOff>
    </xdr:from>
    <xdr:to>
      <xdr:col>72</xdr:col>
      <xdr:colOff>38100</xdr:colOff>
      <xdr:row>59</xdr:row>
      <xdr:rowOff>38341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29468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38989</xdr:rowOff>
    </xdr:from>
    <xdr:to>
      <xdr:col>67</xdr:col>
      <xdr:colOff>101600</xdr:colOff>
      <xdr:row>58</xdr:row>
      <xdr:rowOff>140589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131716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93783</xdr:rowOff>
    </xdr:from>
    <xdr:to>
      <xdr:col>85</xdr:col>
      <xdr:colOff>127000</xdr:colOff>
      <xdr:row>79</xdr:row>
      <xdr:rowOff>94807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8333"/>
          <a:ext cx="8382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94807</xdr:rowOff>
    </xdr:from>
    <xdr:to>
      <xdr:col>81</xdr:col>
      <xdr:colOff>50800</xdr:colOff>
      <xdr:row>79</xdr:row>
      <xdr:rowOff>95634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357"/>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95634</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018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42983</xdr:rowOff>
    </xdr:from>
    <xdr:to>
      <xdr:col>85</xdr:col>
      <xdr:colOff>177800</xdr:colOff>
      <xdr:row>79</xdr:row>
      <xdr:rowOff>144583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9076</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44007</xdr:rowOff>
    </xdr:from>
    <xdr:to>
      <xdr:col>81</xdr:col>
      <xdr:colOff>101600</xdr:colOff>
      <xdr:row>79</xdr:row>
      <xdr:rowOff>145607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136734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44834</xdr:rowOff>
    </xdr:from>
    <xdr:to>
      <xdr:col>76</xdr:col>
      <xdr:colOff>165100</xdr:colOff>
      <xdr:row>79</xdr:row>
      <xdr:rowOff>146434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137561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48501</xdr:rowOff>
    </xdr:from>
    <xdr:to>
      <xdr:col>85</xdr:col>
      <xdr:colOff>127000</xdr:colOff>
      <xdr:row>97</xdr:row>
      <xdr:rowOff>50660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7915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46265</xdr:rowOff>
    </xdr:from>
    <xdr:to>
      <xdr:col>81</xdr:col>
      <xdr:colOff>50800</xdr:colOff>
      <xdr:row>97</xdr:row>
      <xdr:rowOff>48501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76915"/>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46265</xdr:rowOff>
    </xdr:from>
    <xdr:to>
      <xdr:col>76</xdr:col>
      <xdr:colOff>114300</xdr:colOff>
      <xdr:row>97</xdr:row>
      <xdr:rowOff>68111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76915"/>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68111</xdr:rowOff>
    </xdr:from>
    <xdr:to>
      <xdr:col>71</xdr:col>
      <xdr:colOff>177800</xdr:colOff>
      <xdr:row>97</xdr:row>
      <xdr:rowOff>71107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98761"/>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171310</xdr:rowOff>
    </xdr:from>
    <xdr:to>
      <xdr:col>85</xdr:col>
      <xdr:colOff>177800</xdr:colOff>
      <xdr:row>97</xdr:row>
      <xdr:rowOff>101460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149737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169151</xdr:rowOff>
    </xdr:from>
    <xdr:to>
      <xdr:col>81</xdr:col>
      <xdr:colOff>101600</xdr:colOff>
      <xdr:row>97</xdr:row>
      <xdr:rowOff>99301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90428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166915</xdr:rowOff>
    </xdr:from>
    <xdr:to>
      <xdr:col>76</xdr:col>
      <xdr:colOff>165100</xdr:colOff>
      <xdr:row>97</xdr:row>
      <xdr:rowOff>97065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88192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17311</xdr:rowOff>
    </xdr:from>
    <xdr:to>
      <xdr:col>72</xdr:col>
      <xdr:colOff>38100</xdr:colOff>
      <xdr:row>97</xdr:row>
      <xdr:rowOff>118911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110038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20307</xdr:rowOff>
    </xdr:from>
    <xdr:to>
      <xdr:col>67</xdr:col>
      <xdr:colOff>101600</xdr:colOff>
      <xdr:row>97</xdr:row>
      <xdr:rowOff>121907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113034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民生費は、住民一人当たり１８０，２０１円であり、前年度から１３，７０９円増加している。決算額全体でみると、子育て支援に関する児童福祉費の増加が主な要因となっており、これは、本市の人口構成が類似団体よりも比較的若く、子育て支援や医療費助成などの行政サービスの需要が高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土木費は、住民一人当たり４０，１６５円となっており、前年度から１，９４６円増加している。これは、市道除雪に係る経費の増大が主な要因である。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３９，９６２円となっており、前年度から７，０２５円増加している。これは、老朽化に伴う滝沢小学校の屋内運動場大規模改修や、滝沢第二中学校の用地取得に係る経費の増大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の実質収支比率は５．６５％となり、前年度から０．９１ポイント上昇し、継続して黒字を確保している一方、実質単年度収支比率については、物価高騰の影響や社会保障経費の増大に対応するため、財政調整基金の取り崩しを行ったことから▲１．８５％となった。</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今後は、中期財政運営方針に基づき、優先的に取り組む事業の選択により限られた財源を有効活用するとともに、基金の適正な管理を図りながら、健全な財政運営に努める。</a:t>
          </a:r>
          <a:endParaRPr kumimoji="1" lang="ja-JP" altLang="en-US" sz="2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本市の各会計における実質収支については、全会計において黒字を確保しており、連結実質赤字比率は算出されていない。</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今後も、各会計において赤字が発生しないよう適切な財政運営に努めていく。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23747870</v>
      </c>
      <c r="BO4" s="358"/>
      <c r="BP4" s="358"/>
      <c r="BQ4" s="358"/>
      <c r="BR4" s="358"/>
      <c r="BS4" s="358"/>
      <c r="BT4" s="358"/>
      <c r="BU4" s="359"/>
      <c r="BV4" s="357">
        <v>22768119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4.7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22881916</v>
      </c>
      <c r="BO5" s="395"/>
      <c r="BP5" s="395"/>
      <c r="BQ5" s="395"/>
      <c r="BR5" s="395"/>
      <c r="BS5" s="395"/>
      <c r="BT5" s="395"/>
      <c r="BU5" s="396"/>
      <c r="BV5" s="394">
        <v>21754537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89.2</v>
      </c>
      <c r="CU5" s="392"/>
      <c r="CV5" s="392"/>
      <c r="CW5" s="392"/>
      <c r="CX5" s="392"/>
      <c r="CY5" s="392"/>
      <c r="CZ5" s="392"/>
      <c r="DA5" s="393"/>
      <c r="DB5" s="391">
        <v>89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865954</v>
      </c>
      <c r="BO6" s="395"/>
      <c r="BP6" s="395"/>
      <c r="BQ6" s="395"/>
      <c r="BR6" s="395"/>
      <c r="BS6" s="395"/>
      <c r="BT6" s="395"/>
      <c r="BU6" s="396"/>
      <c r="BV6" s="394">
        <v>1013582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89.6</v>
      </c>
      <c r="CU6" s="432"/>
      <c r="CV6" s="432"/>
      <c r="CW6" s="432"/>
      <c r="CX6" s="432"/>
      <c r="CY6" s="432"/>
      <c r="CZ6" s="432"/>
      <c r="DA6" s="433"/>
      <c r="DB6" s="431">
        <v>89.7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180191</v>
      </c>
      <c r="BO7" s="395"/>
      <c r="BP7" s="395"/>
      <c r="BQ7" s="395"/>
      <c r="BR7" s="395"/>
      <c r="BS7" s="395"/>
      <c r="BT7" s="395"/>
      <c r="BU7" s="396"/>
      <c r="BV7" s="394">
        <v>455155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12147258</v>
      </c>
      <c r="CU7" s="395"/>
      <c r="CV7" s="395"/>
      <c r="CW7" s="395"/>
      <c r="CX7" s="395"/>
      <c r="CY7" s="395"/>
      <c r="CZ7" s="395"/>
      <c r="DA7" s="396"/>
      <c r="DB7" s="394">
        <v>11771698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685763</v>
      </c>
      <c r="BO8" s="395"/>
      <c r="BP8" s="395"/>
      <c r="BQ8" s="395"/>
      <c r="BR8" s="395"/>
      <c r="BS8" s="395"/>
      <c r="BT8" s="395"/>
      <c r="BU8" s="396"/>
      <c r="BV8" s="394">
        <v>558427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0.57999999999999996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55579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127336</v>
      </c>
      <c r="BO9" s="395"/>
      <c r="BP9" s="395"/>
      <c r="BQ9" s="395"/>
      <c r="BR9" s="395"/>
      <c r="BS9" s="395"/>
      <c r="BT9" s="395"/>
      <c r="BU9" s="396"/>
      <c r="BV9" s="394">
        <v>-90372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9.4</v>
      </c>
      <c r="CU9" s="392"/>
      <c r="CV9" s="392"/>
      <c r="CW9" s="392"/>
      <c r="CX9" s="392"/>
      <c r="CY9" s="392"/>
      <c r="CZ9" s="392"/>
      <c r="DA9" s="393"/>
      <c r="DB9" s="391">
        <v>9.9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55463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427457</v>
      </c>
      <c r="BO10" s="395"/>
      <c r="BP10" s="395"/>
      <c r="BQ10" s="395"/>
      <c r="BR10" s="395"/>
      <c r="BS10" s="395"/>
      <c r="BT10" s="395"/>
      <c r="BU10" s="396"/>
      <c r="BV10" s="394">
        <v>716047</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54413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779434</v>
      </c>
      <c r="BO12" s="395"/>
      <c r="BP12" s="395"/>
      <c r="BQ12" s="395"/>
      <c r="BR12" s="395"/>
      <c r="BS12" s="395"/>
      <c r="BT12" s="395"/>
      <c r="BU12" s="396"/>
      <c r="BV12" s="394">
        <v>416438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54176</v>
      </c>
      <c r="S13" s="479"/>
      <c r="T13" s="479"/>
      <c r="U13" s="479"/>
      <c r="V13" s="480"/>
      <c r="W13" s="410" t="s">
        <v>131</v>
      </c>
      <c r="X13" s="411"/>
      <c r="Y13" s="411"/>
      <c r="Z13" s="411"/>
      <c r="AA13" s="411"/>
      <c r="AB13" s="401"/>
      <c r="AC13" s="445">
        <v>1336</v>
      </c>
      <c r="AD13" s="446"/>
      <c r="AE13" s="446"/>
      <c r="AF13" s="446"/>
      <c r="AG13" s="488"/>
      <c r="AH13" s="445">
        <v>1399</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-224641</v>
      </c>
      <c r="BO13" s="395"/>
      <c r="BP13" s="395"/>
      <c r="BQ13" s="395"/>
      <c r="BR13" s="395"/>
      <c r="BS13" s="395"/>
      <c r="BT13" s="395"/>
      <c r="BU13" s="396"/>
      <c r="BV13" s="394">
        <v>209237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6.2</v>
      </c>
      <c r="CU13" s="392"/>
      <c r="CV13" s="392"/>
      <c r="CW13" s="392"/>
      <c r="CX13" s="392"/>
      <c r="CY13" s="392"/>
      <c r="CZ13" s="392"/>
      <c r="DA13" s="393"/>
      <c r="DB13" s="391">
        <v>6.1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54933</v>
      </c>
      <c r="S14" s="479"/>
      <c r="T14" s="479"/>
      <c r="U14" s="479"/>
      <c r="V14" s="480"/>
      <c r="W14" s="384"/>
      <c r="X14" s="385"/>
      <c r="Y14" s="385"/>
      <c r="Z14" s="385"/>
      <c r="AA14" s="385"/>
      <c r="AB14" s="374"/>
      <c r="AC14" s="481">
        <v>4.8</v>
      </c>
      <c r="AD14" s="482"/>
      <c r="AE14" s="482"/>
      <c r="AF14" s="482"/>
      <c r="AG14" s="483"/>
      <c r="AH14" s="481">
        <v>5.0999999999999996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32.1</v>
      </c>
      <c r="CU14" s="493"/>
      <c r="CV14" s="493"/>
      <c r="CW14" s="493"/>
      <c r="CX14" s="493"/>
      <c r="CY14" s="493"/>
      <c r="CZ14" s="493"/>
      <c r="DA14" s="494"/>
      <c r="DB14" s="492">
        <v>29.4</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54671</v>
      </c>
      <c r="S15" s="479"/>
      <c r="T15" s="479"/>
      <c r="U15" s="479"/>
      <c r="V15" s="480"/>
      <c r="W15" s="410" t="s">
        <v>137</v>
      </c>
      <c r="X15" s="411"/>
      <c r="Y15" s="411"/>
      <c r="Z15" s="411"/>
      <c r="AA15" s="411"/>
      <c r="AB15" s="401"/>
      <c r="AC15" s="445">
        <v>6075</v>
      </c>
      <c r="AD15" s="446"/>
      <c r="AE15" s="446"/>
      <c r="AF15" s="446"/>
      <c r="AG15" s="488"/>
      <c r="AH15" s="445">
        <v>6100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5937511</v>
      </c>
      <c r="BO15" s="358"/>
      <c r="BP15" s="358"/>
      <c r="BQ15" s="358"/>
      <c r="BR15" s="358"/>
      <c r="BS15" s="358"/>
      <c r="BT15" s="358"/>
      <c r="BU15" s="359"/>
      <c r="BV15" s="357">
        <v>5919153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21.7</v>
      </c>
      <c r="AD16" s="482"/>
      <c r="AE16" s="482"/>
      <c r="AF16" s="482"/>
      <c r="AG16" s="483"/>
      <c r="AH16" s="481">
        <v>22.4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10684478</v>
      </c>
      <c r="BO16" s="395"/>
      <c r="BP16" s="395"/>
      <c r="BQ16" s="395"/>
      <c r="BR16" s="395"/>
      <c r="BS16" s="395"/>
      <c r="BT16" s="395"/>
      <c r="BU16" s="396"/>
      <c r="BV16" s="394">
        <v>10245296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20592</v>
      </c>
      <c r="AD17" s="446"/>
      <c r="AE17" s="446"/>
      <c r="AF17" s="446"/>
      <c r="AG17" s="488"/>
      <c r="AH17" s="445">
        <v>19792</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7350682</v>
      </c>
      <c r="BO17" s="395"/>
      <c r="BP17" s="395"/>
      <c r="BQ17" s="395"/>
      <c r="BR17" s="395"/>
      <c r="BS17" s="395"/>
      <c r="BT17" s="395"/>
      <c r="BU17" s="396"/>
      <c r="BV17" s="394">
        <v>7330329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182.46</v>
      </c>
      <c r="M18" s="518"/>
      <c r="N18" s="518"/>
      <c r="O18" s="518"/>
      <c r="P18" s="518"/>
      <c r="Q18" s="518"/>
      <c r="R18" s="519"/>
      <c r="S18" s="519"/>
      <c r="T18" s="519"/>
      <c r="U18" s="519"/>
      <c r="V18" s="520"/>
      <c r="W18" s="412"/>
      <c r="X18" s="413"/>
      <c r="Y18" s="413"/>
      <c r="Z18" s="413"/>
      <c r="AA18" s="413"/>
      <c r="AB18" s="404"/>
      <c r="AC18" s="521">
        <v>73.5</v>
      </c>
      <c r="AD18" s="522"/>
      <c r="AE18" s="522"/>
      <c r="AF18" s="522"/>
      <c r="AG18" s="523"/>
      <c r="AH18" s="521">
        <v>72.5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11061967</v>
      </c>
      <c r="BO18" s="395"/>
      <c r="BP18" s="395"/>
      <c r="BQ18" s="395"/>
      <c r="BR18" s="395"/>
      <c r="BS18" s="395"/>
      <c r="BT18" s="395"/>
      <c r="BU18" s="396"/>
      <c r="BV18" s="394">
        <v>10522946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305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15353665</v>
      </c>
      <c r="BO19" s="395"/>
      <c r="BP19" s="395"/>
      <c r="BQ19" s="395"/>
      <c r="BR19" s="395"/>
      <c r="BS19" s="395"/>
      <c r="BT19" s="395"/>
      <c r="BU19" s="396"/>
      <c r="BV19" s="394">
        <v>14877371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21709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16304963</v>
      </c>
      <c r="BO22" s="358"/>
      <c r="BP22" s="358"/>
      <c r="BQ22" s="358"/>
      <c r="BR22" s="358"/>
      <c r="BS22" s="358"/>
      <c r="BT22" s="358"/>
      <c r="BU22" s="359"/>
      <c r="BV22" s="357">
        <v>16881068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13826893</v>
      </c>
      <c r="BO23" s="395"/>
      <c r="BP23" s="395"/>
      <c r="BQ23" s="395"/>
      <c r="BR23" s="395"/>
      <c r="BS23" s="395"/>
      <c r="BT23" s="395"/>
      <c r="BU23" s="396"/>
      <c r="BV23" s="394">
        <v>14249473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7730</v>
      </c>
      <c r="R24" s="446"/>
      <c r="S24" s="446"/>
      <c r="T24" s="446"/>
      <c r="U24" s="446"/>
      <c r="V24" s="488"/>
      <c r="W24" s="540"/>
      <c r="X24" s="541"/>
      <c r="Y24" s="542"/>
      <c r="Z24" s="444" t="s">
        <v>161</v>
      </c>
      <c r="AA24" s="424"/>
      <c r="AB24" s="424"/>
      <c r="AC24" s="424"/>
      <c r="AD24" s="424"/>
      <c r="AE24" s="424"/>
      <c r="AF24" s="424"/>
      <c r="AG24" s="425"/>
      <c r="AH24" s="445">
        <v>302</v>
      </c>
      <c r="AI24" s="446"/>
      <c r="AJ24" s="446"/>
      <c r="AK24" s="446"/>
      <c r="AL24" s="488"/>
      <c r="AM24" s="445">
        <v>912946</v>
      </c>
      <c r="AN24" s="446"/>
      <c r="AO24" s="446"/>
      <c r="AP24" s="446"/>
      <c r="AQ24" s="446"/>
      <c r="AR24" s="488"/>
      <c r="AS24" s="445">
        <v>3023</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10217899</v>
      </c>
      <c r="BO24" s="395"/>
      <c r="BP24" s="395"/>
      <c r="BQ24" s="395"/>
      <c r="BR24" s="395"/>
      <c r="BS24" s="395"/>
      <c r="BT24" s="395"/>
      <c r="BU24" s="396"/>
      <c r="BV24" s="394">
        <v>10182553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6340</v>
      </c>
      <c r="R25" s="446"/>
      <c r="S25" s="446"/>
      <c r="T25" s="446"/>
      <c r="U25" s="446"/>
      <c r="V25" s="488"/>
      <c r="W25" s="540"/>
      <c r="X25" s="541"/>
      <c r="Y25" s="542"/>
      <c r="Z25" s="444" t="s">
        <v>164</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1163745</v>
      </c>
      <c r="BO25" s="358"/>
      <c r="BP25" s="358"/>
      <c r="BQ25" s="358"/>
      <c r="BR25" s="358"/>
      <c r="BS25" s="358"/>
      <c r="BT25" s="358"/>
      <c r="BU25" s="359"/>
      <c r="BV25" s="357">
        <v>1861937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5940</v>
      </c>
      <c r="R26" s="446"/>
      <c r="S26" s="446"/>
      <c r="T26" s="446"/>
      <c r="U26" s="446"/>
      <c r="V26" s="488"/>
      <c r="W26" s="540"/>
      <c r="X26" s="541"/>
      <c r="Y26" s="542"/>
      <c r="Z26" s="444" t="s">
        <v>167</v>
      </c>
      <c r="AA26" s="546"/>
      <c r="AB26" s="546"/>
      <c r="AC26" s="546"/>
      <c r="AD26" s="546"/>
      <c r="AE26" s="546"/>
      <c r="AF26" s="546"/>
      <c r="AG26" s="547"/>
      <c r="AH26" s="445">
        <v>24</v>
      </c>
      <c r="AI26" s="446"/>
      <c r="AJ26" s="446"/>
      <c r="AK26" s="446"/>
      <c r="AL26" s="488"/>
      <c r="AM26" s="445">
        <v>80952</v>
      </c>
      <c r="AN26" s="446"/>
      <c r="AO26" s="446"/>
      <c r="AP26" s="446"/>
      <c r="AQ26" s="446"/>
      <c r="AR26" s="488"/>
      <c r="AS26" s="445">
        <v>3373</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4110</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3520</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2127001</v>
      </c>
      <c r="BO28" s="358"/>
      <c r="BP28" s="358"/>
      <c r="BQ28" s="358"/>
      <c r="BR28" s="358"/>
      <c r="BS28" s="358"/>
      <c r="BT28" s="358"/>
      <c r="BU28" s="359"/>
      <c r="BV28" s="357">
        <v>2478978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18</v>
      </c>
      <c r="M29" s="446"/>
      <c r="N29" s="446"/>
      <c r="O29" s="446"/>
      <c r="P29" s="488"/>
      <c r="Q29" s="445">
        <v>3290</v>
      </c>
      <c r="R29" s="446"/>
      <c r="S29" s="446"/>
      <c r="T29" s="446"/>
      <c r="U29" s="446"/>
      <c r="V29" s="488"/>
      <c r="W29" s="543"/>
      <c r="X29" s="544"/>
      <c r="Y29" s="545"/>
      <c r="Z29" s="444" t="s">
        <v>176</v>
      </c>
      <c r="AA29" s="424"/>
      <c r="AB29" s="424"/>
      <c r="AC29" s="424"/>
      <c r="AD29" s="424"/>
      <c r="AE29" s="424"/>
      <c r="AF29" s="424"/>
      <c r="AG29" s="425"/>
      <c r="AH29" s="445">
        <v>302</v>
      </c>
      <c r="AI29" s="446"/>
      <c r="AJ29" s="446"/>
      <c r="AK29" s="446"/>
      <c r="AL29" s="488"/>
      <c r="AM29" s="445">
        <v>912946</v>
      </c>
      <c r="AN29" s="446"/>
      <c r="AO29" s="446"/>
      <c r="AP29" s="446"/>
      <c r="AQ29" s="446"/>
      <c r="AR29" s="488"/>
      <c r="AS29" s="445">
        <v>3023</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982959</v>
      </c>
      <c r="BO29" s="395"/>
      <c r="BP29" s="395"/>
      <c r="BQ29" s="395"/>
      <c r="BR29" s="395"/>
      <c r="BS29" s="395"/>
      <c r="BT29" s="395"/>
      <c r="BU29" s="396"/>
      <c r="BV29" s="394">
        <v>1032727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1134442</v>
      </c>
      <c r="BO30" s="514"/>
      <c r="BP30" s="514"/>
      <c r="BQ30" s="514"/>
      <c r="BR30" s="514"/>
      <c r="BS30" s="514"/>
      <c r="BT30" s="514"/>
      <c r="BU30" s="515"/>
      <c r="BV30" s="513">
        <v>1248875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盛岡地区広域消防組合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公益財団法人　滝沢市体育協会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岩手県市町村総合事務組合（一般会計）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岩手県市町村総合事務組合（交通災害共済事業特別会計）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盛岡地区衛生処理組合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岩手県後期高齢者医療広域連合（一般会計）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岩手県後期高齢者医療広域連合（後期高齢者医療特別会計）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滝沢・雫石環境組合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盛岡広域環境組合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HFRhBlNlqIArB3IAOykXITsbr6XGt2Qelw+1N4jh4fMglhPTi0vs4KWf74zBZ9Mb910/3GnzStSBnnV8jwcg==" saltValue="DAxOX7v83eNbr+Sy4HlF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80" zoomScaleNormal="80" zoomScaleSheetLayoutView="100" workbookViewId="0">
      <selection activeCell="E51" sqref="E51:DI5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9.27</v>
      </c>
      <c r="G34" s="33">
        <v>9.42</v>
      </c>
      <c r="H34" s="33">
        <v>11.38</v>
      </c>
      <c r="I34" s="33">
        <v>11.77</v>
      </c>
      <c r="J34" s="34">
        <v>11.63</v>
      </c>
      <c r="K34" s="22"/>
      <c r="L34" s="22"/>
      <c r="M34" s="22"/>
      <c r="N34" s="22"/>
      <c r="O34" s="22"/>
      <c r="P34" s="22"/>
    </row>
    <row r="35" spans="1:16" ht="39" customHeight="1" x14ac:dyDescent="0.2">
      <c r="A35" s="22"/>
      <c r="B35" s="35"/>
      <c r="C35" s="1132" t="s">
        <v>531</v>
      </c>
      <c r="D35" s="1132"/>
      <c r="E35" s="1133"/>
      <c r="F35" s="36">
        <v>4.8600000000000003</v>
      </c>
      <c r="G35" s="37">
        <v>6.45</v>
      </c>
      <c r="H35" s="37">
        <v>5.63</v>
      </c>
      <c r="I35" s="37">
        <v>4.78</v>
      </c>
      <c r="J35" s="38">
        <v>5.87</v>
      </c>
      <c r="K35" s="22"/>
      <c r="L35" s="22"/>
      <c r="M35" s="22"/>
      <c r="N35" s="22"/>
      <c r="O35" s="22"/>
      <c r="P35" s="22"/>
    </row>
    <row r="36" spans="1:16" ht="39" customHeight="1" x14ac:dyDescent="0.2">
      <c r="A36" s="22"/>
      <c r="B36" s="35"/>
      <c r="C36" s="1132" t="s">
        <v>532</v>
      </c>
      <c r="D36" s="1132"/>
      <c r="E36" s="1133"/>
      <c r="F36" s="36">
        <v>2.42</v>
      </c>
      <c r="G36" s="37">
        <v>2.79</v>
      </c>
      <c r="H36" s="37">
        <v>3.42</v>
      </c>
      <c r="I36" s="37">
        <v>3.64</v>
      </c>
      <c r="J36" s="38">
        <v>4.2</v>
      </c>
      <c r="K36" s="22"/>
      <c r="L36" s="22"/>
      <c r="M36" s="22"/>
      <c r="N36" s="22"/>
      <c r="O36" s="22"/>
      <c r="P36" s="22"/>
    </row>
    <row r="37" spans="1:16" ht="39" customHeight="1" x14ac:dyDescent="0.2">
      <c r="A37" s="22"/>
      <c r="B37" s="35"/>
      <c r="C37" s="1132" t="s">
        <v>533</v>
      </c>
      <c r="D37" s="1132"/>
      <c r="E37" s="1133"/>
      <c r="F37" s="36">
        <v>0.72</v>
      </c>
      <c r="G37" s="37">
        <v>0.65</v>
      </c>
      <c r="H37" s="37">
        <v>0.62</v>
      </c>
      <c r="I37" s="37">
        <v>0.65</v>
      </c>
      <c r="J37" s="38">
        <v>0.7</v>
      </c>
      <c r="K37" s="22"/>
      <c r="L37" s="22"/>
      <c r="M37" s="22"/>
      <c r="N37" s="22"/>
      <c r="O37" s="22"/>
      <c r="P37" s="22"/>
    </row>
    <row r="38" spans="1:16" ht="39" customHeight="1" x14ac:dyDescent="0.2">
      <c r="A38" s="22"/>
      <c r="B38" s="35"/>
      <c r="C38" s="1132" t="s">
        <v>534</v>
      </c>
      <c r="D38" s="1132"/>
      <c r="E38" s="1133"/>
      <c r="F38" s="36">
        <v>1.64</v>
      </c>
      <c r="G38" s="37">
        <v>0.51</v>
      </c>
      <c r="H38" s="37">
        <v>0.81</v>
      </c>
      <c r="I38" s="37">
        <v>0.46</v>
      </c>
      <c r="J38" s="38">
        <v>0.56000000000000005</v>
      </c>
      <c r="K38" s="22"/>
      <c r="L38" s="22"/>
      <c r="M38" s="22"/>
      <c r="N38" s="22"/>
      <c r="O38" s="22"/>
      <c r="P38" s="22"/>
    </row>
    <row r="39" spans="1:16" ht="39" customHeight="1" x14ac:dyDescent="0.2">
      <c r="A39" s="22"/>
      <c r="B39" s="35"/>
      <c r="C39" s="1132" t="s">
        <v>535</v>
      </c>
      <c r="D39" s="1132"/>
      <c r="E39" s="1133"/>
      <c r="F39" s="36">
        <v>0.03</v>
      </c>
      <c r="G39" s="37">
        <v>0.04</v>
      </c>
      <c r="H39" s="37">
        <v>0.04</v>
      </c>
      <c r="I39" s="37">
        <v>0.02</v>
      </c>
      <c r="J39" s="38">
        <v>0.01</v>
      </c>
      <c r="K39" s="22"/>
      <c r="L39" s="22"/>
      <c r="M39" s="22"/>
      <c r="N39" s="22"/>
      <c r="O39" s="22"/>
      <c r="P39" s="22"/>
    </row>
    <row r="40" spans="1:16" ht="39" customHeight="1" x14ac:dyDescent="0.2">
      <c r="A40" s="22"/>
      <c r="B40" s="35"/>
      <c r="C40" s="1132" t="s">
        <v>536</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3jF8xwAOKb5tJIr1n5O7/zTSMRgcwDfbcoBY+tNoFnXnKaEZHrEcDjUCzgdytEv/ODEK+vtrXFfqa2tJ8KFsA==" saltValue="IaDf0YaF2AJUhZ2lF4wr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80" zoomScaleNormal="80" zoomScaleSheetLayoutView="55" workbookViewId="0">
      <selection activeCell="E51" sqref="E51:DI5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1385</v>
      </c>
      <c r="L45" s="58">
        <v>1399</v>
      </c>
      <c r="M45" s="58">
        <v>1484</v>
      </c>
      <c r="N45" s="58">
        <v>1466</v>
      </c>
      <c r="O45" s="59">
        <v>1442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2">
      <c r="A48" s="46"/>
      <c r="B48" s="1140"/>
      <c r="C48" s="1141"/>
      <c r="D48" s="60"/>
      <c r="E48" s="1146" t="s">
        <v>13</v>
      </c>
      <c r="F48" s="1146"/>
      <c r="G48" s="1146"/>
      <c r="H48" s="1146"/>
      <c r="I48" s="1146"/>
      <c r="J48" s="1147"/>
      <c r="K48" s="61">
        <v>319</v>
      </c>
      <c r="L48" s="62">
        <v>317</v>
      </c>
      <c r="M48" s="62">
        <v>318</v>
      </c>
      <c r="N48" s="62">
        <v>278</v>
      </c>
      <c r="O48" s="63">
        <v>297</v>
      </c>
      <c r="P48" s="46"/>
      <c r="Q48" s="46"/>
      <c r="R48" s="46"/>
      <c r="S48" s="46"/>
      <c r="T48" s="46"/>
      <c r="U48" s="46"/>
    </row>
    <row r="49" spans="1:21" ht="30.75" customHeight="1" x14ac:dyDescent="0.2">
      <c r="A49" s="46"/>
      <c r="B49" s="1140"/>
      <c r="C49" s="1141"/>
      <c r="D49" s="60"/>
      <c r="E49" s="1146" t="s">
        <v>14</v>
      </c>
      <c r="F49" s="1146"/>
      <c r="G49" s="1146"/>
      <c r="H49" s="1146"/>
      <c r="I49" s="1146"/>
      <c r="J49" s="1147"/>
      <c r="K49" s="61">
        <v>57</v>
      </c>
      <c r="L49" s="62">
        <v>58</v>
      </c>
      <c r="M49" s="62">
        <v>43</v>
      </c>
      <c r="N49" s="62">
        <v>43</v>
      </c>
      <c r="O49" s="63">
        <v>51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484</v>
      </c>
      <c r="L50" s="62" t="s">
        <v>484</v>
      </c>
      <c r="M50" s="62" t="s">
        <v>484</v>
      </c>
      <c r="N50" s="62" t="s">
        <v>484</v>
      </c>
      <c r="O50" s="63" t="s">
        <v>484</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1158</v>
      </c>
      <c r="L52" s="62">
        <v>1146</v>
      </c>
      <c r="M52" s="62">
        <v>1168</v>
      </c>
      <c r="N52" s="62">
        <v>1141</v>
      </c>
      <c r="O52" s="63">
        <v>1103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603</v>
      </c>
      <c r="L53" s="67">
        <v>628</v>
      </c>
      <c r="M53" s="67">
        <v>677</v>
      </c>
      <c r="N53" s="67">
        <v>646</v>
      </c>
      <c r="O53" s="68">
        <v>687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nGg2DqH0aqV/2Sak301vzQ34X+UwhG035c8nMaUL3bj670AED8g2jvpC8SvYg6X6Q+9TRAHkhlQa3hqoTaWaw==" saltValue="6gWayxA5yHLOYTSsSKjz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80" zoomScaleNormal="80" zoomScaleSheetLayoutView="100" workbookViewId="0">
      <selection activeCell="E51" sqref="E51:DI5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18604</v>
      </c>
      <c r="J41" s="331">
        <v>18318</v>
      </c>
      <c r="K41" s="331">
        <v>17597</v>
      </c>
      <c r="L41" s="331">
        <v>16881</v>
      </c>
      <c r="M41" s="332">
        <v>16305</v>
      </c>
    </row>
    <row r="42" spans="2:13" ht="27.75" customHeight="1" x14ac:dyDescent="0.2">
      <c r="B42" s="1171"/>
      <c r="C42" s="1172"/>
      <c r="D42" s="104"/>
      <c r="E42" s="1177" t="s">
        <v>32</v>
      </c>
      <c r="F42" s="1177"/>
      <c r="G42" s="1177"/>
      <c r="H42" s="1178"/>
      <c r="I42" s="333" t="s">
        <v>484</v>
      </c>
      <c r="J42" s="334" t="s">
        <v>484</v>
      </c>
      <c r="K42" s="334" t="s">
        <v>484</v>
      </c>
      <c r="L42" s="334" t="s">
        <v>484</v>
      </c>
      <c r="M42" s="335" t="s">
        <v>484</v>
      </c>
    </row>
    <row r="43" spans="2:13" ht="27.75" customHeight="1" x14ac:dyDescent="0.2">
      <c r="B43" s="1171"/>
      <c r="C43" s="1172"/>
      <c r="D43" s="104"/>
      <c r="E43" s="1177" t="s">
        <v>33</v>
      </c>
      <c r="F43" s="1177"/>
      <c r="G43" s="1177"/>
      <c r="H43" s="1178"/>
      <c r="I43" s="333">
        <v>3671</v>
      </c>
      <c r="J43" s="334">
        <v>3566</v>
      </c>
      <c r="K43" s="334">
        <v>3502</v>
      </c>
      <c r="L43" s="334">
        <v>3359</v>
      </c>
      <c r="M43" s="335">
        <v>3290</v>
      </c>
    </row>
    <row r="44" spans="2:13" ht="27.75" customHeight="1" x14ac:dyDescent="0.2">
      <c r="B44" s="1171"/>
      <c r="C44" s="1172"/>
      <c r="D44" s="104"/>
      <c r="E44" s="1177" t="s">
        <v>34</v>
      </c>
      <c r="F44" s="1177"/>
      <c r="G44" s="1177"/>
      <c r="H44" s="1178"/>
      <c r="I44" s="333">
        <v>225</v>
      </c>
      <c r="J44" s="334">
        <v>168</v>
      </c>
      <c r="K44" s="334">
        <v>162</v>
      </c>
      <c r="L44" s="334">
        <v>127</v>
      </c>
      <c r="M44" s="335">
        <v>189</v>
      </c>
    </row>
    <row r="45" spans="2:13" ht="27.75" customHeight="1" x14ac:dyDescent="0.2">
      <c r="B45" s="1171"/>
      <c r="C45" s="1172"/>
      <c r="D45" s="104"/>
      <c r="E45" s="1177" t="s">
        <v>35</v>
      </c>
      <c r="F45" s="1177"/>
      <c r="G45" s="1177"/>
      <c r="H45" s="1178"/>
      <c r="I45" s="333">
        <v>1122</v>
      </c>
      <c r="J45" s="334">
        <v>1010</v>
      </c>
      <c r="K45" s="334">
        <v>950</v>
      </c>
      <c r="L45" s="334">
        <v>980</v>
      </c>
      <c r="M45" s="335">
        <v>1020</v>
      </c>
    </row>
    <row r="46" spans="2:13" ht="27.75" customHeight="1" x14ac:dyDescent="0.2">
      <c r="B46" s="1171"/>
      <c r="C46" s="1172"/>
      <c r="D46" s="105"/>
      <c r="E46" s="1177" t="s">
        <v>36</v>
      </c>
      <c r="F46" s="1177"/>
      <c r="G46" s="1177"/>
      <c r="H46" s="1178"/>
      <c r="I46" s="333" t="s">
        <v>484</v>
      </c>
      <c r="J46" s="334" t="s">
        <v>484</v>
      </c>
      <c r="K46" s="334" t="s">
        <v>484</v>
      </c>
      <c r="L46" s="334" t="s">
        <v>484</v>
      </c>
      <c r="M46" s="335" t="s">
        <v>484</v>
      </c>
    </row>
    <row r="47" spans="2:13" ht="27.75" customHeight="1" x14ac:dyDescent="0.2">
      <c r="B47" s="1171"/>
      <c r="C47" s="1172"/>
      <c r="D47" s="106"/>
      <c r="E47" s="1179" t="s">
        <v>37</v>
      </c>
      <c r="F47" s="1180"/>
      <c r="G47" s="1180"/>
      <c r="H47" s="1181"/>
      <c r="I47" s="333" t="s">
        <v>484</v>
      </c>
      <c r="J47" s="334" t="s">
        <v>484</v>
      </c>
      <c r="K47" s="334" t="s">
        <v>484</v>
      </c>
      <c r="L47" s="334" t="s">
        <v>484</v>
      </c>
      <c r="M47" s="335" t="s">
        <v>484</v>
      </c>
    </row>
    <row r="48" spans="2:13" ht="27.75" customHeight="1" x14ac:dyDescent="0.2">
      <c r="B48" s="1171"/>
      <c r="C48" s="1172"/>
      <c r="D48" s="104"/>
      <c r="E48" s="1177" t="s">
        <v>38</v>
      </c>
      <c r="F48" s="1177"/>
      <c r="G48" s="1177"/>
      <c r="H48" s="1178"/>
      <c r="I48" s="333" t="s">
        <v>484</v>
      </c>
      <c r="J48" s="334" t="s">
        <v>484</v>
      </c>
      <c r="K48" s="334" t="s">
        <v>484</v>
      </c>
      <c r="L48" s="334" t="s">
        <v>484</v>
      </c>
      <c r="M48" s="335" t="s">
        <v>484</v>
      </c>
    </row>
    <row r="49" spans="2:13" ht="27.75" customHeight="1" x14ac:dyDescent="0.2">
      <c r="B49" s="1173"/>
      <c r="C49" s="1174"/>
      <c r="D49" s="104"/>
      <c r="E49" s="1177" t="s">
        <v>39</v>
      </c>
      <c r="F49" s="1177"/>
      <c r="G49" s="1177"/>
      <c r="H49" s="1178"/>
      <c r="I49" s="333" t="s">
        <v>484</v>
      </c>
      <c r="J49" s="334" t="s">
        <v>484</v>
      </c>
      <c r="K49" s="334" t="s">
        <v>484</v>
      </c>
      <c r="L49" s="334" t="s">
        <v>484</v>
      </c>
      <c r="M49" s="335" t="s">
        <v>484</v>
      </c>
    </row>
    <row r="50" spans="2:13" ht="27.75" customHeight="1" x14ac:dyDescent="0.2">
      <c r="B50" s="1182" t="s">
        <v>40</v>
      </c>
      <c r="C50" s="1183"/>
      <c r="D50" s="107"/>
      <c r="E50" s="1177" t="s">
        <v>41</v>
      </c>
      <c r="F50" s="1177"/>
      <c r="G50" s="1177"/>
      <c r="H50" s="1178"/>
      <c r="I50" s="333">
        <v>3974</v>
      </c>
      <c r="J50" s="334">
        <v>5085</v>
      </c>
      <c r="K50" s="334">
        <v>5536</v>
      </c>
      <c r="L50" s="334">
        <v>5784</v>
      </c>
      <c r="M50" s="335">
        <v>5362</v>
      </c>
    </row>
    <row r="51" spans="2:13" ht="27.75" customHeight="1" x14ac:dyDescent="0.2">
      <c r="B51" s="1171"/>
      <c r="C51" s="1172"/>
      <c r="D51" s="104"/>
      <c r="E51" s="1177" t="s">
        <v>42</v>
      </c>
      <c r="F51" s="1177"/>
      <c r="G51" s="1177"/>
      <c r="H51" s="1178"/>
      <c r="I51" s="333" t="s">
        <v>484</v>
      </c>
      <c r="J51" s="334" t="s">
        <v>484</v>
      </c>
      <c r="K51" s="334" t="s">
        <v>484</v>
      </c>
      <c r="L51" s="334" t="s">
        <v>484</v>
      </c>
      <c r="M51" s="335" t="s">
        <v>484</v>
      </c>
    </row>
    <row r="52" spans="2:13" ht="27.75" customHeight="1" x14ac:dyDescent="0.2">
      <c r="B52" s="1173"/>
      <c r="C52" s="1174"/>
      <c r="D52" s="104"/>
      <c r="E52" s="1177" t="s">
        <v>43</v>
      </c>
      <c r="F52" s="1177"/>
      <c r="G52" s="1177"/>
      <c r="H52" s="1178"/>
      <c r="I52" s="333">
        <v>14017</v>
      </c>
      <c r="J52" s="334">
        <v>13713</v>
      </c>
      <c r="K52" s="334">
        <v>13115</v>
      </c>
      <c r="L52" s="334">
        <v>12428</v>
      </c>
      <c r="M52" s="335">
        <v>11880</v>
      </c>
    </row>
    <row r="53" spans="2:13" ht="27.75" customHeight="1" thickBot="1" x14ac:dyDescent="0.25">
      <c r="B53" s="1184" t="s">
        <v>19</v>
      </c>
      <c r="C53" s="1185"/>
      <c r="D53" s="108"/>
      <c r="E53" s="1186" t="s">
        <v>44</v>
      </c>
      <c r="F53" s="1186"/>
      <c r="G53" s="1186"/>
      <c r="H53" s="1187"/>
      <c r="I53" s="336">
        <v>5629</v>
      </c>
      <c r="J53" s="337">
        <v>4265</v>
      </c>
      <c r="K53" s="337">
        <v>3560</v>
      </c>
      <c r="L53" s="337">
        <v>3135</v>
      </c>
      <c r="M53" s="338">
        <v>3562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RDAbWiE0TZDR8q7i0FVzWCfg5fmk20T3z3FAvtUDrBXZIK5Se8hJ/xUnl1NMcn2OgVMw1EsEZDs2zhtD+7aIA==" saltValue="vAhybED9K6qSYG7q3IT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9" zoomScale="80" zoomScaleNormal="80" zoomScaleSheetLayoutView="100" workbookViewId="0">
      <selection activeCell="E51" sqref="E51:DI5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2179</v>
      </c>
      <c r="G55" s="339">
        <v>2479</v>
      </c>
      <c r="H55" s="340">
        <v>2127</v>
      </c>
    </row>
    <row r="56" spans="2:8" ht="52.5" customHeight="1" x14ac:dyDescent="0.2">
      <c r="B56" s="120"/>
      <c r="C56" s="1198" t="s">
        <v>47</v>
      </c>
      <c r="D56" s="1198"/>
      <c r="E56" s="1199"/>
      <c r="F56" s="341">
        <v>1083</v>
      </c>
      <c r="G56" s="341">
        <v>1033</v>
      </c>
      <c r="H56" s="342">
        <v>983</v>
      </c>
    </row>
    <row r="57" spans="2:8" ht="53.25" customHeight="1" x14ac:dyDescent="0.2">
      <c r="B57" s="120"/>
      <c r="C57" s="1200" t="s">
        <v>48</v>
      </c>
      <c r="D57" s="1200"/>
      <c r="E57" s="1201"/>
      <c r="F57" s="343">
        <v>1190</v>
      </c>
      <c r="G57" s="343">
        <v>1249</v>
      </c>
      <c r="H57" s="344">
        <v>1134</v>
      </c>
    </row>
    <row r="58" spans="2:8" ht="45.75" customHeight="1" x14ac:dyDescent="0.2">
      <c r="B58" s="121"/>
      <c r="C58" s="1188" t="s">
        <v>555</v>
      </c>
      <c r="D58" s="1189"/>
      <c r="E58" s="1190"/>
      <c r="F58" s="345">
        <v>1061</v>
      </c>
      <c r="G58" s="345">
        <v>1148</v>
      </c>
      <c r="H58" s="346">
        <v>1006</v>
      </c>
    </row>
    <row r="59" spans="2:8" ht="45.75" customHeight="1" x14ac:dyDescent="0.2">
      <c r="B59" s="121"/>
      <c r="C59" s="1188" t="s">
        <v>556</v>
      </c>
      <c r="D59" s="1189"/>
      <c r="E59" s="1190"/>
      <c r="F59" s="345">
        <v>43</v>
      </c>
      <c r="G59" s="345">
        <v>44</v>
      </c>
      <c r="H59" s="346">
        <v>63</v>
      </c>
    </row>
    <row r="60" spans="2:8" ht="45.75" customHeight="1" x14ac:dyDescent="0.2">
      <c r="B60" s="121"/>
      <c r="C60" s="1188" t="s">
        <v>557</v>
      </c>
      <c r="D60" s="1189"/>
      <c r="E60" s="1190"/>
      <c r="F60" s="345">
        <v>38</v>
      </c>
      <c r="G60" s="345">
        <v>40</v>
      </c>
      <c r="H60" s="346">
        <v>49</v>
      </c>
    </row>
    <row r="61" spans="2:8" ht="45.75" customHeight="1" x14ac:dyDescent="0.2">
      <c r="B61" s="121"/>
      <c r="C61" s="1188" t="s">
        <v>558</v>
      </c>
      <c r="D61" s="1189"/>
      <c r="E61" s="1190"/>
      <c r="F61" s="345">
        <v>29</v>
      </c>
      <c r="G61" s="345">
        <v>7</v>
      </c>
      <c r="H61" s="346">
        <v>11</v>
      </c>
    </row>
    <row r="62" spans="2:8" ht="45.75" customHeight="1" thickBot="1" x14ac:dyDescent="0.25">
      <c r="B62" s="122"/>
      <c r="C62" s="1191" t="s">
        <v>559</v>
      </c>
      <c r="D62" s="1192"/>
      <c r="E62" s="1193"/>
      <c r="F62" s="347">
        <v>19</v>
      </c>
      <c r="G62" s="347">
        <v>10</v>
      </c>
      <c r="H62" s="348">
        <v>5</v>
      </c>
    </row>
    <row r="63" spans="2:8" ht="52.5" customHeight="1" thickBot="1" x14ac:dyDescent="0.25">
      <c r="B63" s="123"/>
      <c r="C63" s="1194" t="s">
        <v>49</v>
      </c>
      <c r="D63" s="1194"/>
      <c r="E63" s="1195"/>
      <c r="F63" s="349">
        <v>4453</v>
      </c>
      <c r="G63" s="349">
        <v>4761</v>
      </c>
      <c r="H63" s="350">
        <v>4244</v>
      </c>
    </row>
    <row r="64" spans="2:8" ht="13.2" x14ac:dyDescent="0.2"/>
  </sheetData>
  <sheetProtection algorithmName="SHA-512" hashValue="5MWwUVdNFvRC4pkcADmO2d+5T21RO5nk2L4Haqeh2KdeBh9ezInfXrTXn4xhVjn1fwauCGNk74M56e6ffmE8RQ==" saltValue="edDAzDIDIRUfIdS35BLD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26477</v>
      </c>
      <c r="E3" s="142"/>
      <c r="F3" s="143">
        <v>45483</v>
      </c>
      <c r="G3" s="144"/>
      <c r="H3" s="145"/>
    </row>
    <row r="4" spans="1:8" x14ac:dyDescent="0.2">
      <c r="A4" s="146"/>
      <c r="B4" s="147"/>
      <c r="C4" s="148"/>
      <c r="D4" s="149">
        <v>5518</v>
      </c>
      <c r="E4" s="150"/>
      <c r="F4" s="151">
        <v>24241</v>
      </c>
      <c r="G4" s="152"/>
      <c r="H4" s="153"/>
    </row>
    <row r="5" spans="1:8" x14ac:dyDescent="0.2">
      <c r="A5" s="134" t="s">
        <v>517</v>
      </c>
      <c r="B5" s="139"/>
      <c r="C5" s="140"/>
      <c r="D5" s="141">
        <v>24430</v>
      </c>
      <c r="E5" s="142"/>
      <c r="F5" s="143">
        <v>45945</v>
      </c>
      <c r="G5" s="144"/>
      <c r="H5" s="145"/>
    </row>
    <row r="6" spans="1:8" x14ac:dyDescent="0.2">
      <c r="A6" s="146"/>
      <c r="B6" s="147"/>
      <c r="C6" s="148"/>
      <c r="D6" s="149">
        <v>7886</v>
      </c>
      <c r="E6" s="150"/>
      <c r="F6" s="151">
        <v>25180</v>
      </c>
      <c r="G6" s="152"/>
      <c r="H6" s="153"/>
    </row>
    <row r="7" spans="1:8" x14ac:dyDescent="0.2">
      <c r="A7" s="134" t="s">
        <v>518</v>
      </c>
      <c r="B7" s="139"/>
      <c r="C7" s="140"/>
      <c r="D7" s="141">
        <v>29018</v>
      </c>
      <c r="E7" s="142"/>
      <c r="F7" s="143">
        <v>44475</v>
      </c>
      <c r="G7" s="144"/>
      <c r="H7" s="145"/>
    </row>
    <row r="8" spans="1:8" x14ac:dyDescent="0.2">
      <c r="A8" s="146"/>
      <c r="B8" s="147"/>
      <c r="C8" s="148"/>
      <c r="D8" s="149">
        <v>9858</v>
      </c>
      <c r="E8" s="150"/>
      <c r="F8" s="151">
        <v>24780</v>
      </c>
      <c r="G8" s="152"/>
      <c r="H8" s="153"/>
    </row>
    <row r="9" spans="1:8" x14ac:dyDescent="0.2">
      <c r="A9" s="134" t="s">
        <v>519</v>
      </c>
      <c r="B9" s="139"/>
      <c r="C9" s="140"/>
      <c r="D9" s="141">
        <v>27678</v>
      </c>
      <c r="E9" s="142"/>
      <c r="F9" s="143">
        <v>45982</v>
      </c>
      <c r="G9" s="144"/>
      <c r="H9" s="145"/>
    </row>
    <row r="10" spans="1:8" x14ac:dyDescent="0.2">
      <c r="A10" s="146"/>
      <c r="B10" s="147"/>
      <c r="C10" s="148"/>
      <c r="D10" s="149">
        <v>11003</v>
      </c>
      <c r="E10" s="150"/>
      <c r="F10" s="151">
        <v>25583</v>
      </c>
      <c r="G10" s="152"/>
      <c r="H10" s="153"/>
    </row>
    <row r="11" spans="1:8" x14ac:dyDescent="0.2">
      <c r="A11" s="134" t="s">
        <v>520</v>
      </c>
      <c r="B11" s="139"/>
      <c r="C11" s="140"/>
      <c r="D11" s="141">
        <v>41562</v>
      </c>
      <c r="E11" s="142"/>
      <c r="F11" s="143">
        <v>50538</v>
      </c>
      <c r="G11" s="144"/>
      <c r="H11" s="145"/>
    </row>
    <row r="12" spans="1:8" x14ac:dyDescent="0.2">
      <c r="A12" s="146"/>
      <c r="B12" s="147"/>
      <c r="C12" s="154"/>
      <c r="D12" s="149">
        <v>20921</v>
      </c>
      <c r="E12" s="150"/>
      <c r="F12" s="151">
        <v>29053</v>
      </c>
      <c r="G12" s="152"/>
      <c r="H12" s="153"/>
    </row>
    <row r="13" spans="1:8" x14ac:dyDescent="0.2">
      <c r="A13" s="134"/>
      <c r="B13" s="139"/>
      <c r="C13" s="140"/>
      <c r="D13" s="141">
        <v>29833</v>
      </c>
      <c r="E13" s="142"/>
      <c r="F13" s="143">
        <v>46485</v>
      </c>
      <c r="G13" s="155"/>
      <c r="H13" s="145"/>
    </row>
    <row r="14" spans="1:8" x14ac:dyDescent="0.2">
      <c r="A14" s="146"/>
      <c r="B14" s="147"/>
      <c r="C14" s="148"/>
      <c r="D14" s="149">
        <v>11037</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4.8600000000000003</v>
      </c>
      <c r="C19" s="156">
        <f>ROUND(VALUE(SUBSTITUTE(実質収支比率等に係る経年分析!G$48,"▲","-")),2)</f>
        <v>6.46</v>
      </c>
      <c r="D19" s="156">
        <f>ROUND(VALUE(SUBSTITUTE(実質収支比率等に係る経年分析!H$48,"▲","-")),2)</f>
        <v>5.64</v>
      </c>
      <c r="E19" s="156">
        <f>ROUND(VALUE(SUBSTITUTE(実質収支比率等に係る経年分析!I$48,"▲","-")),2)</f>
        <v>4.74</v>
      </c>
      <c r="F19" s="156">
        <f>ROUND(VALUE(SUBSTITUTE(実質収支比率等に係る経年分析!J$48,"▲","-")),2)</f>
        <v>5.65</v>
      </c>
    </row>
    <row r="20" spans="1:11" x14ac:dyDescent="0.2">
      <c r="A20" s="156" t="s">
        <v>53</v>
      </c>
      <c r="B20" s="156">
        <f>ROUND(VALUE(SUBSTITUTE(実質収支比率等に係る経年分析!F$47,"▲","-")),2)</f>
        <v>15.69</v>
      </c>
      <c r="C20" s="156">
        <f>ROUND(VALUE(SUBSTITUTE(実質収支比率等に係る経年分析!G$47,"▲","-")),2)</f>
        <v>19.100000000000001</v>
      </c>
      <c r="D20" s="156">
        <f>ROUND(VALUE(SUBSTITUTE(実質収支比率等に係る経年分析!H$47,"▲","-")),2)</f>
        <v>18.940000000000001</v>
      </c>
      <c r="E20" s="156">
        <f>ROUND(VALUE(SUBSTITUTE(実質収支比率等に係る経年分析!I$47,"▲","-")),2)</f>
        <v>21.06</v>
      </c>
      <c r="F20" s="156">
        <f>ROUND(VALUE(SUBSTITUTE(実質収支比率等に係る経年分析!J$47,"▲","-")),2)</f>
        <v>17.510000000000002</v>
      </c>
    </row>
    <row r="21" spans="1:11" x14ac:dyDescent="0.2">
      <c r="A21" s="156" t="s">
        <v>54</v>
      </c>
      <c r="B21" s="156">
        <f>IF(ISNUMBER(VALUE(SUBSTITUTE(実質収支比率等に係る経年分析!F$49,"▲","-"))),ROUND(VALUE(SUBSTITUTE(実質収支比率等に係る経年分析!F$49,"▲","-")),2),NA())</f>
        <v>3.07</v>
      </c>
      <c r="C21" s="156">
        <f>IF(ISNUMBER(VALUE(SUBSTITUTE(実質収支比率等に係る経年分析!G$49,"▲","-"))),ROUND(VALUE(SUBSTITUTE(実質収支比率等に係る経年分析!G$49,"▲","-")),2),NA())</f>
        <v>6.28</v>
      </c>
      <c r="D21" s="156">
        <f>IF(ISNUMBER(VALUE(SUBSTITUTE(実質収支比率等に係る経年分析!H$49,"▲","-"))),ROUND(VALUE(SUBSTITUTE(実質収支比率等に係る経年分析!H$49,"▲","-")),2),NA())</f>
        <v>-1.4</v>
      </c>
      <c r="E21" s="156">
        <f>IF(ISNUMBER(VALUE(SUBSTITUTE(実質収支比率等に係る経年分析!I$49,"▲","-"))),ROUND(VALUE(SUBSTITUTE(実質収支比率等に係る経年分析!I$49,"▲","-")),2),NA())</f>
        <v>1.78</v>
      </c>
      <c r="F21" s="156">
        <f>IF(ISNUMBER(VALUE(SUBSTITUTE(実質収支比率等に係る経年分析!J$49,"▲","-"))),ROUND(VALUE(SUBSTITUTE(実質収支比率等に係る経年分析!J$49,"▲","-")),2),NA())</f>
        <v>-1.85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介護保険介護サービス事業特別会計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0.56000000000000005</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4.8600000000000003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5.63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1158</v>
      </c>
      <c r="E42" s="158"/>
      <c r="F42" s="158"/>
      <c r="G42" s="158">
        <f>'実質公債費比率（分子）の構造'!L$52</f>
        <v>1146</v>
      </c>
      <c r="H42" s="158"/>
      <c r="I42" s="158"/>
      <c r="J42" s="158">
        <f>'実質公債費比率（分子）の構造'!M$52</f>
        <v>1168</v>
      </c>
      <c r="K42" s="158"/>
      <c r="L42" s="158"/>
      <c r="M42" s="158">
        <f>'実質公債費比率（分子）の構造'!N$52</f>
        <v>1141</v>
      </c>
      <c r="N42" s="158"/>
      <c r="O42" s="158"/>
      <c r="P42" s="158">
        <f>'実質公債費比率（分子）の構造'!O$52</f>
        <v>1103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57</v>
      </c>
      <c r="C45" s="158"/>
      <c r="D45" s="158"/>
      <c r="E45" s="158">
        <f>'実質公債費比率（分子）の構造'!L$49</f>
        <v>58</v>
      </c>
      <c r="F45" s="158"/>
      <c r="G45" s="158"/>
      <c r="H45" s="158">
        <f>'実質公債費比率（分子）の構造'!M$49</f>
        <v>43</v>
      </c>
      <c r="I45" s="158"/>
      <c r="J45" s="158"/>
      <c r="K45" s="158">
        <f>'実質公債費比率（分子）の構造'!N$49</f>
        <v>43</v>
      </c>
      <c r="L45" s="158"/>
      <c r="M45" s="158"/>
      <c r="N45" s="158">
        <f>'実質公債費比率（分子）の構造'!O$49</f>
        <v>51</v>
      </c>
      <c r="O45" s="158"/>
      <c r="P45" s="158"/>
    </row>
    <row r="46" spans="1:16" x14ac:dyDescent="0.2">
      <c r="A46" s="158" t="s">
        <v>64</v>
      </c>
      <c r="B46" s="158">
        <f>'実質公債費比率（分子）の構造'!K$48</f>
        <v>319</v>
      </c>
      <c r="C46" s="158"/>
      <c r="D46" s="158"/>
      <c r="E46" s="158">
        <f>'実質公債費比率（分子）の構造'!L$48</f>
        <v>317</v>
      </c>
      <c r="F46" s="158"/>
      <c r="G46" s="158"/>
      <c r="H46" s="158">
        <f>'実質公債費比率（分子）の構造'!M$48</f>
        <v>318</v>
      </c>
      <c r="I46" s="158"/>
      <c r="J46" s="158"/>
      <c r="K46" s="158">
        <f>'実質公債費比率（分子）の構造'!N$48</f>
        <v>278</v>
      </c>
      <c r="L46" s="158"/>
      <c r="M46" s="158"/>
      <c r="N46" s="158">
        <f>'実質公債費比率（分子）の構造'!O$48</f>
        <v>297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1385</v>
      </c>
      <c r="C49" s="158"/>
      <c r="D49" s="158"/>
      <c r="E49" s="158">
        <f>'実質公債費比率（分子）の構造'!L$45</f>
        <v>1399</v>
      </c>
      <c r="F49" s="158"/>
      <c r="G49" s="158"/>
      <c r="H49" s="158">
        <f>'実質公債費比率（分子）の構造'!M$45</f>
        <v>1484</v>
      </c>
      <c r="I49" s="158"/>
      <c r="J49" s="158"/>
      <c r="K49" s="158">
        <f>'実質公債費比率（分子）の構造'!N$45</f>
        <v>1466</v>
      </c>
      <c r="L49" s="158"/>
      <c r="M49" s="158"/>
      <c r="N49" s="158">
        <f>'実質公債費比率（分子）の構造'!O$45</f>
        <v>1442</v>
      </c>
      <c r="O49" s="158"/>
      <c r="P49" s="158"/>
    </row>
    <row r="50" spans="1:16" x14ac:dyDescent="0.2">
      <c r="A50" s="158" t="s">
        <v>67</v>
      </c>
      <c r="B50" s="158" t="e">
        <f>NA()</f>
        <v>#N/A</v>
      </c>
      <c r="C50" s="158">
        <f>IF(ISNUMBER('実質公債費比率（分子）の構造'!K$53),'実質公債費比率（分子）の構造'!K$53,NA())</f>
        <v>603</v>
      </c>
      <c r="D50" s="158" t="e">
        <f>NA()</f>
        <v>#N/A</v>
      </c>
      <c r="E50" s="158" t="e">
        <f>NA()</f>
        <v>#N/A</v>
      </c>
      <c r="F50" s="158">
        <f>IF(ISNUMBER('実質公債費比率（分子）の構造'!L$53),'実質公債費比率（分子）の構造'!L$53,NA())</f>
        <v>628</v>
      </c>
      <c r="G50" s="158" t="e">
        <f>NA()</f>
        <v>#N/A</v>
      </c>
      <c r="H50" s="158" t="e">
        <f>NA()</f>
        <v>#N/A</v>
      </c>
      <c r="I50" s="158">
        <f>IF(ISNUMBER('実質公債費比率（分子）の構造'!M$53),'実質公債費比率（分子）の構造'!M$53,NA())</f>
        <v>677</v>
      </c>
      <c r="J50" s="158" t="e">
        <f>NA()</f>
        <v>#N/A</v>
      </c>
      <c r="K50" s="158" t="e">
        <f>NA()</f>
        <v>#N/A</v>
      </c>
      <c r="L50" s="158">
        <f>IF(ISNUMBER('実質公債費比率（分子）の構造'!N$53),'実質公債費比率（分子）の構造'!N$53,NA())</f>
        <v>646</v>
      </c>
      <c r="M50" s="158" t="e">
        <f>NA()</f>
        <v>#N/A</v>
      </c>
      <c r="N50" s="158" t="e">
        <f>NA()</f>
        <v>#N/A</v>
      </c>
      <c r="O50" s="158">
        <f>IF(ISNUMBER('実質公債費比率（分子）の構造'!O$53),'実質公債費比率（分子）の構造'!O$53,NA())</f>
        <v>687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14017</v>
      </c>
      <c r="E56" s="157"/>
      <c r="F56" s="157"/>
      <c r="G56" s="157">
        <f>'将来負担比率（分子）の構造'!J$52</f>
        <v>13713</v>
      </c>
      <c r="H56" s="157"/>
      <c r="I56" s="157"/>
      <c r="J56" s="157">
        <f>'将来負担比率（分子）の構造'!K$52</f>
        <v>13115</v>
      </c>
      <c r="K56" s="157"/>
      <c r="L56" s="157"/>
      <c r="M56" s="157">
        <f>'将来負担比率（分子）の構造'!L$52</f>
        <v>12428</v>
      </c>
      <c r="N56" s="157"/>
      <c r="O56" s="157"/>
      <c r="P56" s="157">
        <f>'将来負担比率（分子）の構造'!M$52</f>
        <v>11880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3974</v>
      </c>
      <c r="E58" s="157"/>
      <c r="F58" s="157"/>
      <c r="G58" s="157">
        <f>'将来負担比率（分子）の構造'!J$50</f>
        <v>5085</v>
      </c>
      <c r="H58" s="157"/>
      <c r="I58" s="157"/>
      <c r="J58" s="157">
        <f>'将来負担比率（分子）の構造'!K$50</f>
        <v>5536</v>
      </c>
      <c r="K58" s="157"/>
      <c r="L58" s="157"/>
      <c r="M58" s="157">
        <f>'将来負担比率（分子）の構造'!L$50</f>
        <v>5784</v>
      </c>
      <c r="N58" s="157"/>
      <c r="O58" s="157"/>
      <c r="P58" s="157">
        <f>'将来負担比率（分子）の構造'!M$50</f>
        <v>5362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1122</v>
      </c>
      <c r="C62" s="157"/>
      <c r="D62" s="157"/>
      <c r="E62" s="157">
        <f>'将来負担比率（分子）の構造'!J$45</f>
        <v>1010</v>
      </c>
      <c r="F62" s="157"/>
      <c r="G62" s="157"/>
      <c r="H62" s="157">
        <f>'将来負担比率（分子）の構造'!K$45</f>
        <v>950</v>
      </c>
      <c r="I62" s="157"/>
      <c r="J62" s="157"/>
      <c r="K62" s="157">
        <f>'将来負担比率（分子）の構造'!L$45</f>
        <v>980</v>
      </c>
      <c r="L62" s="157"/>
      <c r="M62" s="157"/>
      <c r="N62" s="157">
        <f>'将来負担比率（分子）の構造'!M$45</f>
        <v>1020</v>
      </c>
      <c r="O62" s="157"/>
      <c r="P62" s="157"/>
    </row>
    <row r="63" spans="1:16" x14ac:dyDescent="0.2">
      <c r="A63" s="157" t="s">
        <v>34</v>
      </c>
      <c r="B63" s="157">
        <f>'将来負担比率（分子）の構造'!I$44</f>
        <v>225</v>
      </c>
      <c r="C63" s="157"/>
      <c r="D63" s="157"/>
      <c r="E63" s="157">
        <f>'将来負担比率（分子）の構造'!J$44</f>
        <v>168</v>
      </c>
      <c r="F63" s="157"/>
      <c r="G63" s="157"/>
      <c r="H63" s="157">
        <f>'将来負担比率（分子）の構造'!K$44</f>
        <v>162</v>
      </c>
      <c r="I63" s="157"/>
      <c r="J63" s="157"/>
      <c r="K63" s="157">
        <f>'将来負担比率（分子）の構造'!L$44</f>
        <v>127</v>
      </c>
      <c r="L63" s="157"/>
      <c r="M63" s="157"/>
      <c r="N63" s="157">
        <f>'将来負担比率（分子）の構造'!M$44</f>
        <v>189</v>
      </c>
      <c r="O63" s="157"/>
      <c r="P63" s="157"/>
    </row>
    <row r="64" spans="1:16" x14ac:dyDescent="0.2">
      <c r="A64" s="157" t="s">
        <v>33</v>
      </c>
      <c r="B64" s="157">
        <f>'将来負担比率（分子）の構造'!I$43</f>
        <v>3671</v>
      </c>
      <c r="C64" s="157"/>
      <c r="D64" s="157"/>
      <c r="E64" s="157">
        <f>'将来負担比率（分子）の構造'!J$43</f>
        <v>3566</v>
      </c>
      <c r="F64" s="157"/>
      <c r="G64" s="157"/>
      <c r="H64" s="157">
        <f>'将来負担比率（分子）の構造'!K$43</f>
        <v>3502</v>
      </c>
      <c r="I64" s="157"/>
      <c r="J64" s="157"/>
      <c r="K64" s="157">
        <f>'将来負担比率（分子）の構造'!L$43</f>
        <v>3359</v>
      </c>
      <c r="L64" s="157"/>
      <c r="M64" s="157"/>
      <c r="N64" s="157">
        <f>'将来負担比率（分子）の構造'!M$43</f>
        <v>3290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18604</v>
      </c>
      <c r="C66" s="157"/>
      <c r="D66" s="157"/>
      <c r="E66" s="157">
        <f>'将来負担比率（分子）の構造'!J$41</f>
        <v>18318</v>
      </c>
      <c r="F66" s="157"/>
      <c r="G66" s="157"/>
      <c r="H66" s="157">
        <f>'将来負担比率（分子）の構造'!K$41</f>
        <v>17597</v>
      </c>
      <c r="I66" s="157"/>
      <c r="J66" s="157"/>
      <c r="K66" s="157">
        <f>'将来負担比率（分子）の構造'!L$41</f>
        <v>16881</v>
      </c>
      <c r="L66" s="157"/>
      <c r="M66" s="157"/>
      <c r="N66" s="157">
        <f>'将来負担比率（分子）の構造'!M$41</f>
        <v>16305</v>
      </c>
      <c r="O66" s="157"/>
      <c r="P66" s="157"/>
    </row>
    <row r="67" spans="1:16" x14ac:dyDescent="0.2">
      <c r="A67" s="157" t="s">
        <v>71</v>
      </c>
      <c r="B67" s="157" t="e">
        <f>NA()</f>
        <v>#N/A</v>
      </c>
      <c r="C67" s="157">
        <f>IF(ISNUMBER('将来負担比率（分子）の構造'!I$53), IF('将来負担比率（分子）の構造'!I$53 &lt; 0, 0, '将来負担比率（分子）の構造'!I$53), NA())</f>
        <v>5629</v>
      </c>
      <c r="D67" s="157" t="e">
        <f>NA()</f>
        <v>#N/A</v>
      </c>
      <c r="E67" s="157" t="e">
        <f>NA()</f>
        <v>#N/A</v>
      </c>
      <c r="F67" s="157">
        <f>IF(ISNUMBER('将来負担比率（分子）の構造'!J$53), IF('将来負担比率（分子）の構造'!J$53 &lt; 0, 0, '将来負担比率（分子）の構造'!J$53), NA())</f>
        <v>4265</v>
      </c>
      <c r="G67" s="157" t="e">
        <f>NA()</f>
        <v>#N/A</v>
      </c>
      <c r="H67" s="157" t="e">
        <f>NA()</f>
        <v>#N/A</v>
      </c>
      <c r="I67" s="157">
        <f>IF(ISNUMBER('将来負担比率（分子）の構造'!K$53), IF('将来負担比率（分子）の構造'!K$53 &lt; 0, 0, '将来負担比率（分子）の構造'!K$53), NA())</f>
        <v>3560</v>
      </c>
      <c r="J67" s="157" t="e">
        <f>NA()</f>
        <v>#N/A</v>
      </c>
      <c r="K67" s="157" t="e">
        <f>NA()</f>
        <v>#N/A</v>
      </c>
      <c r="L67" s="157">
        <f>IF(ISNUMBER('将来負担比率（分子）の構造'!L$53), IF('将来負担比率（分子）の構造'!L$53 &lt; 0, 0, '将来負担比率（分子）の構造'!L$53), NA())</f>
        <v>3135</v>
      </c>
      <c r="M67" s="157" t="e">
        <f>NA()</f>
        <v>#N/A</v>
      </c>
      <c r="N67" s="157" t="e">
        <f>NA()</f>
        <v>#N/A</v>
      </c>
      <c r="O67" s="157">
        <f>IF(ISNUMBER('将来負担比率（分子）の構造'!M$53), IF('将来負担比率（分子）の構造'!M$53 &lt; 0, 0, '将来負担比率（分子）の構造'!M$53), NA())</f>
        <v>3562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2179</v>
      </c>
      <c r="C72" s="161">
        <f>基金残高に係る経年分析!G55</f>
        <v>2479</v>
      </c>
      <c r="D72" s="161">
        <f>基金残高に係る経年分析!H55</f>
        <v>2127</v>
      </c>
    </row>
    <row r="73" spans="1:16" x14ac:dyDescent="0.2">
      <c r="A73" s="160" t="s">
        <v>74</v>
      </c>
      <c r="B73" s="161">
        <f>基金残高に係る経年分析!F56</f>
        <v>1083</v>
      </c>
      <c r="C73" s="161">
        <f>基金残高に係る経年分析!G56</f>
        <v>1033</v>
      </c>
      <c r="D73" s="161">
        <f>基金残高に係る経年分析!H56</f>
        <v>983</v>
      </c>
    </row>
    <row r="74" spans="1:16" x14ac:dyDescent="0.2">
      <c r="A74" s="160" t="s">
        <v>75</v>
      </c>
      <c r="B74" s="161">
        <f>基金残高に係る経年分析!F57</f>
        <v>1190</v>
      </c>
      <c r="C74" s="161">
        <f>基金残高に係る経年分析!G57</f>
        <v>1249</v>
      </c>
      <c r="D74" s="161">
        <f>基金残高に係る経年分析!H57</f>
        <v>1134</v>
      </c>
    </row>
  </sheetData>
  <sheetProtection algorithmName="SHA-512" hashValue="mcFJ5LuGtwAjkL3uENIiwV909GOZ/kgSbegVfSPd/FottJFLM9i9RR6S+HBwo1B3PRBQzJ3Q0GxQQ4RTUuzMcA==" saltValue="aNqbhtw7P3xe/2CU1iAT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election activeCell="R33" sqref="R33:Y33"/>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5493496</v>
      </c>
      <c r="S5" s="600"/>
      <c r="T5" s="600"/>
      <c r="U5" s="600"/>
      <c r="V5" s="600"/>
      <c r="W5" s="600"/>
      <c r="X5" s="600"/>
      <c r="Y5" s="601"/>
      <c r="Z5" s="602">
        <v>23.1</v>
      </c>
      <c r="AA5" s="602"/>
      <c r="AB5" s="602"/>
      <c r="AC5" s="602"/>
      <c r="AD5" s="603">
        <v>5493496</v>
      </c>
      <c r="AE5" s="603"/>
      <c r="AF5" s="603"/>
      <c r="AG5" s="603"/>
      <c r="AH5" s="603"/>
      <c r="AI5" s="603"/>
      <c r="AJ5" s="603"/>
      <c r="AK5" s="603"/>
      <c r="AL5" s="604">
        <v>44.5</v>
      </c>
      <c r="AM5" s="605"/>
      <c r="AN5" s="605"/>
      <c r="AO5" s="606"/>
      <c r="AP5" s="596" t="s">
        <v>215</v>
      </c>
      <c r="AQ5" s="597"/>
      <c r="AR5" s="597"/>
      <c r="AS5" s="597"/>
      <c r="AT5" s="597"/>
      <c r="AU5" s="597"/>
      <c r="AV5" s="597"/>
      <c r="AW5" s="597"/>
      <c r="AX5" s="597"/>
      <c r="AY5" s="597"/>
      <c r="AZ5" s="597"/>
      <c r="BA5" s="597"/>
      <c r="BB5" s="597"/>
      <c r="BC5" s="597"/>
      <c r="BD5" s="597"/>
      <c r="BE5" s="597"/>
      <c r="BF5" s="598"/>
      <c r="BG5" s="610">
        <v>5493496</v>
      </c>
      <c r="BH5" s="611"/>
      <c r="BI5" s="611"/>
      <c r="BJ5" s="611"/>
      <c r="BK5" s="611"/>
      <c r="BL5" s="611"/>
      <c r="BM5" s="611"/>
      <c r="BN5" s="612"/>
      <c r="BO5" s="613">
        <v>100</v>
      </c>
      <c r="BP5" s="613"/>
      <c r="BQ5" s="613"/>
      <c r="BR5" s="613"/>
      <c r="BS5" s="614">
        <v>53093</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211561</v>
      </c>
      <c r="S6" s="611"/>
      <c r="T6" s="611"/>
      <c r="U6" s="611"/>
      <c r="V6" s="611"/>
      <c r="W6" s="611"/>
      <c r="X6" s="611"/>
      <c r="Y6" s="612"/>
      <c r="Z6" s="613">
        <v>0.9</v>
      </c>
      <c r="AA6" s="613"/>
      <c r="AB6" s="613"/>
      <c r="AC6" s="613"/>
      <c r="AD6" s="614">
        <v>211561</v>
      </c>
      <c r="AE6" s="614"/>
      <c r="AF6" s="614"/>
      <c r="AG6" s="614"/>
      <c r="AH6" s="614"/>
      <c r="AI6" s="614"/>
      <c r="AJ6" s="614"/>
      <c r="AK6" s="614"/>
      <c r="AL6" s="615">
        <v>1.7</v>
      </c>
      <c r="AM6" s="616"/>
      <c r="AN6" s="616"/>
      <c r="AO6" s="617"/>
      <c r="AP6" s="607" t="s">
        <v>220</v>
      </c>
      <c r="AQ6" s="608"/>
      <c r="AR6" s="608"/>
      <c r="AS6" s="608"/>
      <c r="AT6" s="608"/>
      <c r="AU6" s="608"/>
      <c r="AV6" s="608"/>
      <c r="AW6" s="608"/>
      <c r="AX6" s="608"/>
      <c r="AY6" s="608"/>
      <c r="AZ6" s="608"/>
      <c r="BA6" s="608"/>
      <c r="BB6" s="608"/>
      <c r="BC6" s="608"/>
      <c r="BD6" s="608"/>
      <c r="BE6" s="608"/>
      <c r="BF6" s="609"/>
      <c r="BG6" s="610">
        <v>5493496</v>
      </c>
      <c r="BH6" s="611"/>
      <c r="BI6" s="611"/>
      <c r="BJ6" s="611"/>
      <c r="BK6" s="611"/>
      <c r="BL6" s="611"/>
      <c r="BM6" s="611"/>
      <c r="BN6" s="612"/>
      <c r="BO6" s="613">
        <v>100</v>
      </c>
      <c r="BP6" s="613"/>
      <c r="BQ6" s="613"/>
      <c r="BR6" s="613"/>
      <c r="BS6" s="614">
        <v>53093</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164543</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164543</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2117</v>
      </c>
      <c r="S7" s="611"/>
      <c r="T7" s="611"/>
      <c r="U7" s="611"/>
      <c r="V7" s="611"/>
      <c r="W7" s="611"/>
      <c r="X7" s="611"/>
      <c r="Y7" s="612"/>
      <c r="Z7" s="613">
        <v>0</v>
      </c>
      <c r="AA7" s="613"/>
      <c r="AB7" s="613"/>
      <c r="AC7" s="613"/>
      <c r="AD7" s="614">
        <v>2117</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2652377</v>
      </c>
      <c r="BH7" s="611"/>
      <c r="BI7" s="611"/>
      <c r="BJ7" s="611"/>
      <c r="BK7" s="611"/>
      <c r="BL7" s="611"/>
      <c r="BM7" s="611"/>
      <c r="BN7" s="612"/>
      <c r="BO7" s="613">
        <v>48.3</v>
      </c>
      <c r="BP7" s="613"/>
      <c r="BQ7" s="613"/>
      <c r="BR7" s="613"/>
      <c r="BS7" s="614">
        <v>53093</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2978029</v>
      </c>
      <c r="CS7" s="611"/>
      <c r="CT7" s="611"/>
      <c r="CU7" s="611"/>
      <c r="CV7" s="611"/>
      <c r="CW7" s="611"/>
      <c r="CX7" s="611"/>
      <c r="CY7" s="612"/>
      <c r="CZ7" s="613">
        <v>13</v>
      </c>
      <c r="DA7" s="613"/>
      <c r="DB7" s="613"/>
      <c r="DC7" s="613"/>
      <c r="DD7" s="619">
        <v>341565</v>
      </c>
      <c r="DE7" s="611"/>
      <c r="DF7" s="611"/>
      <c r="DG7" s="611"/>
      <c r="DH7" s="611"/>
      <c r="DI7" s="611"/>
      <c r="DJ7" s="611"/>
      <c r="DK7" s="611"/>
      <c r="DL7" s="611"/>
      <c r="DM7" s="611"/>
      <c r="DN7" s="611"/>
      <c r="DO7" s="611"/>
      <c r="DP7" s="612"/>
      <c r="DQ7" s="619">
        <v>2354608</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25282</v>
      </c>
      <c r="S8" s="611"/>
      <c r="T8" s="611"/>
      <c r="U8" s="611"/>
      <c r="V8" s="611"/>
      <c r="W8" s="611"/>
      <c r="X8" s="611"/>
      <c r="Y8" s="612"/>
      <c r="Z8" s="613">
        <v>0.1</v>
      </c>
      <c r="AA8" s="613"/>
      <c r="AB8" s="613"/>
      <c r="AC8" s="613"/>
      <c r="AD8" s="614">
        <v>25282</v>
      </c>
      <c r="AE8" s="614"/>
      <c r="AF8" s="614"/>
      <c r="AG8" s="614"/>
      <c r="AH8" s="614"/>
      <c r="AI8" s="614"/>
      <c r="AJ8" s="614"/>
      <c r="AK8" s="614"/>
      <c r="AL8" s="615">
        <v>0.2</v>
      </c>
      <c r="AM8" s="616"/>
      <c r="AN8" s="616"/>
      <c r="AO8" s="617"/>
      <c r="AP8" s="607" t="s">
        <v>226</v>
      </c>
      <c r="AQ8" s="608"/>
      <c r="AR8" s="608"/>
      <c r="AS8" s="608"/>
      <c r="AT8" s="608"/>
      <c r="AU8" s="608"/>
      <c r="AV8" s="608"/>
      <c r="AW8" s="608"/>
      <c r="AX8" s="608"/>
      <c r="AY8" s="608"/>
      <c r="AZ8" s="608"/>
      <c r="BA8" s="608"/>
      <c r="BB8" s="608"/>
      <c r="BC8" s="608"/>
      <c r="BD8" s="608"/>
      <c r="BE8" s="608"/>
      <c r="BF8" s="609"/>
      <c r="BG8" s="610">
        <v>80097</v>
      </c>
      <c r="BH8" s="611"/>
      <c r="BI8" s="611"/>
      <c r="BJ8" s="611"/>
      <c r="BK8" s="611"/>
      <c r="BL8" s="611"/>
      <c r="BM8" s="611"/>
      <c r="BN8" s="612"/>
      <c r="BO8" s="613">
        <v>1.5</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9805258</v>
      </c>
      <c r="CS8" s="611"/>
      <c r="CT8" s="611"/>
      <c r="CU8" s="611"/>
      <c r="CV8" s="611"/>
      <c r="CW8" s="611"/>
      <c r="CX8" s="611"/>
      <c r="CY8" s="612"/>
      <c r="CZ8" s="613">
        <v>42.9</v>
      </c>
      <c r="DA8" s="613"/>
      <c r="DB8" s="613"/>
      <c r="DC8" s="613"/>
      <c r="DD8" s="619">
        <v>16948</v>
      </c>
      <c r="DE8" s="611"/>
      <c r="DF8" s="611"/>
      <c r="DG8" s="611"/>
      <c r="DH8" s="611"/>
      <c r="DI8" s="611"/>
      <c r="DJ8" s="611"/>
      <c r="DK8" s="611"/>
      <c r="DL8" s="611"/>
      <c r="DM8" s="611"/>
      <c r="DN8" s="611"/>
      <c r="DO8" s="611"/>
      <c r="DP8" s="612"/>
      <c r="DQ8" s="619">
        <v>4574262</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34683</v>
      </c>
      <c r="S9" s="611"/>
      <c r="T9" s="611"/>
      <c r="U9" s="611"/>
      <c r="V9" s="611"/>
      <c r="W9" s="611"/>
      <c r="X9" s="611"/>
      <c r="Y9" s="612"/>
      <c r="Z9" s="613">
        <v>0.1</v>
      </c>
      <c r="AA9" s="613"/>
      <c r="AB9" s="613"/>
      <c r="AC9" s="613"/>
      <c r="AD9" s="614">
        <v>34683</v>
      </c>
      <c r="AE9" s="614"/>
      <c r="AF9" s="614"/>
      <c r="AG9" s="614"/>
      <c r="AH9" s="614"/>
      <c r="AI9" s="614"/>
      <c r="AJ9" s="614"/>
      <c r="AK9" s="614"/>
      <c r="AL9" s="615">
        <v>0.3</v>
      </c>
      <c r="AM9" s="616"/>
      <c r="AN9" s="616"/>
      <c r="AO9" s="617"/>
      <c r="AP9" s="607" t="s">
        <v>229</v>
      </c>
      <c r="AQ9" s="608"/>
      <c r="AR9" s="608"/>
      <c r="AS9" s="608"/>
      <c r="AT9" s="608"/>
      <c r="AU9" s="608"/>
      <c r="AV9" s="608"/>
      <c r="AW9" s="608"/>
      <c r="AX9" s="608"/>
      <c r="AY9" s="608"/>
      <c r="AZ9" s="608"/>
      <c r="BA9" s="608"/>
      <c r="BB9" s="608"/>
      <c r="BC9" s="608"/>
      <c r="BD9" s="608"/>
      <c r="BE9" s="608"/>
      <c r="BF9" s="609"/>
      <c r="BG9" s="610">
        <v>2272389</v>
      </c>
      <c r="BH9" s="611"/>
      <c r="BI9" s="611"/>
      <c r="BJ9" s="611"/>
      <c r="BK9" s="611"/>
      <c r="BL9" s="611"/>
      <c r="BM9" s="611"/>
      <c r="BN9" s="612"/>
      <c r="BO9" s="613">
        <v>41.4</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2000613</v>
      </c>
      <c r="CS9" s="611"/>
      <c r="CT9" s="611"/>
      <c r="CU9" s="611"/>
      <c r="CV9" s="611"/>
      <c r="CW9" s="611"/>
      <c r="CX9" s="611"/>
      <c r="CY9" s="612"/>
      <c r="CZ9" s="613">
        <v>8.6999999999999993</v>
      </c>
      <c r="DA9" s="613"/>
      <c r="DB9" s="613"/>
      <c r="DC9" s="613"/>
      <c r="DD9" s="619">
        <v>45659</v>
      </c>
      <c r="DE9" s="611"/>
      <c r="DF9" s="611"/>
      <c r="DG9" s="611"/>
      <c r="DH9" s="611"/>
      <c r="DI9" s="611"/>
      <c r="DJ9" s="611"/>
      <c r="DK9" s="611"/>
      <c r="DL9" s="611"/>
      <c r="DM9" s="611"/>
      <c r="DN9" s="611"/>
      <c r="DO9" s="611"/>
      <c r="DP9" s="612"/>
      <c r="DQ9" s="619">
        <v>1844656</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116548</v>
      </c>
      <c r="BH10" s="611"/>
      <c r="BI10" s="611"/>
      <c r="BJ10" s="611"/>
      <c r="BK10" s="611"/>
      <c r="BL10" s="611"/>
      <c r="BM10" s="611"/>
      <c r="BN10" s="612"/>
      <c r="BO10" s="613">
        <v>2.1</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35982</v>
      </c>
      <c r="CS10" s="611"/>
      <c r="CT10" s="611"/>
      <c r="CU10" s="611"/>
      <c r="CV10" s="611"/>
      <c r="CW10" s="611"/>
      <c r="CX10" s="611"/>
      <c r="CY10" s="612"/>
      <c r="CZ10" s="613">
        <v>0.2</v>
      </c>
      <c r="DA10" s="613"/>
      <c r="DB10" s="613"/>
      <c r="DC10" s="613"/>
      <c r="DD10" s="619">
        <v>240</v>
      </c>
      <c r="DE10" s="611"/>
      <c r="DF10" s="611"/>
      <c r="DG10" s="611"/>
      <c r="DH10" s="611"/>
      <c r="DI10" s="611"/>
      <c r="DJ10" s="611"/>
      <c r="DK10" s="611"/>
      <c r="DL10" s="611"/>
      <c r="DM10" s="611"/>
      <c r="DN10" s="611"/>
      <c r="DO10" s="611"/>
      <c r="DP10" s="612"/>
      <c r="DQ10" s="619">
        <v>30982</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1365213</v>
      </c>
      <c r="S11" s="611"/>
      <c r="T11" s="611"/>
      <c r="U11" s="611"/>
      <c r="V11" s="611"/>
      <c r="W11" s="611"/>
      <c r="X11" s="611"/>
      <c r="Y11" s="612"/>
      <c r="Z11" s="615">
        <v>5.7</v>
      </c>
      <c r="AA11" s="616"/>
      <c r="AB11" s="616"/>
      <c r="AC11" s="622"/>
      <c r="AD11" s="619">
        <v>1365213</v>
      </c>
      <c r="AE11" s="611"/>
      <c r="AF11" s="611"/>
      <c r="AG11" s="611"/>
      <c r="AH11" s="611"/>
      <c r="AI11" s="611"/>
      <c r="AJ11" s="611"/>
      <c r="AK11" s="612"/>
      <c r="AL11" s="615">
        <v>11.1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183343</v>
      </c>
      <c r="BH11" s="611"/>
      <c r="BI11" s="611"/>
      <c r="BJ11" s="611"/>
      <c r="BK11" s="611"/>
      <c r="BL11" s="611"/>
      <c r="BM11" s="611"/>
      <c r="BN11" s="612"/>
      <c r="BO11" s="613">
        <v>3.3</v>
      </c>
      <c r="BP11" s="613"/>
      <c r="BQ11" s="613"/>
      <c r="BR11" s="613"/>
      <c r="BS11" s="614">
        <v>53093</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813235</v>
      </c>
      <c r="CS11" s="611"/>
      <c r="CT11" s="611"/>
      <c r="CU11" s="611"/>
      <c r="CV11" s="611"/>
      <c r="CW11" s="611"/>
      <c r="CX11" s="611"/>
      <c r="CY11" s="612"/>
      <c r="CZ11" s="613">
        <v>3.6</v>
      </c>
      <c r="DA11" s="613"/>
      <c r="DB11" s="613"/>
      <c r="DC11" s="613"/>
      <c r="DD11" s="619">
        <v>202714</v>
      </c>
      <c r="DE11" s="611"/>
      <c r="DF11" s="611"/>
      <c r="DG11" s="611"/>
      <c r="DH11" s="611"/>
      <c r="DI11" s="611"/>
      <c r="DJ11" s="611"/>
      <c r="DK11" s="611"/>
      <c r="DL11" s="611"/>
      <c r="DM11" s="611"/>
      <c r="DN11" s="611"/>
      <c r="DO11" s="611"/>
      <c r="DP11" s="612"/>
      <c r="DQ11" s="619">
        <v>246506</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4720</v>
      </c>
      <c r="S12" s="611"/>
      <c r="T12" s="611"/>
      <c r="U12" s="611"/>
      <c r="V12" s="611"/>
      <c r="W12" s="611"/>
      <c r="X12" s="611"/>
      <c r="Y12" s="612"/>
      <c r="Z12" s="613">
        <v>0</v>
      </c>
      <c r="AA12" s="613"/>
      <c r="AB12" s="613"/>
      <c r="AC12" s="613"/>
      <c r="AD12" s="614">
        <v>4720</v>
      </c>
      <c r="AE12" s="614"/>
      <c r="AF12" s="614"/>
      <c r="AG12" s="614"/>
      <c r="AH12" s="614"/>
      <c r="AI12" s="614"/>
      <c r="AJ12" s="614"/>
      <c r="AK12" s="614"/>
      <c r="AL12" s="615">
        <v>0</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2256206</v>
      </c>
      <c r="BH12" s="611"/>
      <c r="BI12" s="611"/>
      <c r="BJ12" s="611"/>
      <c r="BK12" s="611"/>
      <c r="BL12" s="611"/>
      <c r="BM12" s="611"/>
      <c r="BN12" s="612"/>
      <c r="BO12" s="613">
        <v>41.1</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473799</v>
      </c>
      <c r="CS12" s="611"/>
      <c r="CT12" s="611"/>
      <c r="CU12" s="611"/>
      <c r="CV12" s="611"/>
      <c r="CW12" s="611"/>
      <c r="CX12" s="611"/>
      <c r="CY12" s="612"/>
      <c r="CZ12" s="613">
        <v>2.1</v>
      </c>
      <c r="DA12" s="613"/>
      <c r="DB12" s="613"/>
      <c r="DC12" s="613"/>
      <c r="DD12" s="619">
        <v>2585</v>
      </c>
      <c r="DE12" s="611"/>
      <c r="DF12" s="611"/>
      <c r="DG12" s="611"/>
      <c r="DH12" s="611"/>
      <c r="DI12" s="611"/>
      <c r="DJ12" s="611"/>
      <c r="DK12" s="611"/>
      <c r="DL12" s="611"/>
      <c r="DM12" s="611"/>
      <c r="DN12" s="611"/>
      <c r="DO12" s="611"/>
      <c r="DP12" s="612"/>
      <c r="DQ12" s="619">
        <v>250053</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2247941</v>
      </c>
      <c r="BH13" s="611"/>
      <c r="BI13" s="611"/>
      <c r="BJ13" s="611"/>
      <c r="BK13" s="611"/>
      <c r="BL13" s="611"/>
      <c r="BM13" s="611"/>
      <c r="BN13" s="612"/>
      <c r="BO13" s="613">
        <v>40.9</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2185477</v>
      </c>
      <c r="CS13" s="611"/>
      <c r="CT13" s="611"/>
      <c r="CU13" s="611"/>
      <c r="CV13" s="611"/>
      <c r="CW13" s="611"/>
      <c r="CX13" s="611"/>
      <c r="CY13" s="612"/>
      <c r="CZ13" s="613">
        <v>9.6</v>
      </c>
      <c r="DA13" s="613"/>
      <c r="DB13" s="613"/>
      <c r="DC13" s="613"/>
      <c r="DD13" s="619">
        <v>1129185</v>
      </c>
      <c r="DE13" s="611"/>
      <c r="DF13" s="611"/>
      <c r="DG13" s="611"/>
      <c r="DH13" s="611"/>
      <c r="DI13" s="611"/>
      <c r="DJ13" s="611"/>
      <c r="DK13" s="611"/>
      <c r="DL13" s="611"/>
      <c r="DM13" s="611"/>
      <c r="DN13" s="611"/>
      <c r="DO13" s="611"/>
      <c r="DP13" s="612"/>
      <c r="DQ13" s="619">
        <v>1209399</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205305</v>
      </c>
      <c r="BH14" s="611"/>
      <c r="BI14" s="611"/>
      <c r="BJ14" s="611"/>
      <c r="BK14" s="611"/>
      <c r="BL14" s="611"/>
      <c r="BM14" s="611"/>
      <c r="BN14" s="612"/>
      <c r="BO14" s="613">
        <v>3.7</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782512</v>
      </c>
      <c r="CS14" s="611"/>
      <c r="CT14" s="611"/>
      <c r="CU14" s="611"/>
      <c r="CV14" s="611"/>
      <c r="CW14" s="611"/>
      <c r="CX14" s="611"/>
      <c r="CY14" s="612"/>
      <c r="CZ14" s="613">
        <v>3.4</v>
      </c>
      <c r="DA14" s="613"/>
      <c r="DB14" s="613"/>
      <c r="DC14" s="613"/>
      <c r="DD14" s="619">
        <v>33316</v>
      </c>
      <c r="DE14" s="611"/>
      <c r="DF14" s="611"/>
      <c r="DG14" s="611"/>
      <c r="DH14" s="611"/>
      <c r="DI14" s="611"/>
      <c r="DJ14" s="611"/>
      <c r="DK14" s="611"/>
      <c r="DL14" s="611"/>
      <c r="DM14" s="611"/>
      <c r="DN14" s="611"/>
      <c r="DO14" s="611"/>
      <c r="DP14" s="612"/>
      <c r="DQ14" s="619">
        <v>751359</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12686</v>
      </c>
      <c r="S15" s="611"/>
      <c r="T15" s="611"/>
      <c r="U15" s="611"/>
      <c r="V15" s="611"/>
      <c r="W15" s="611"/>
      <c r="X15" s="611"/>
      <c r="Y15" s="612"/>
      <c r="Z15" s="613">
        <v>0.1</v>
      </c>
      <c r="AA15" s="613"/>
      <c r="AB15" s="613"/>
      <c r="AC15" s="613"/>
      <c r="AD15" s="614">
        <v>12686</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379608</v>
      </c>
      <c r="BH15" s="611"/>
      <c r="BI15" s="611"/>
      <c r="BJ15" s="611"/>
      <c r="BK15" s="611"/>
      <c r="BL15" s="611"/>
      <c r="BM15" s="611"/>
      <c r="BN15" s="612"/>
      <c r="BO15" s="613">
        <v>6.9</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2174441</v>
      </c>
      <c r="CS15" s="611"/>
      <c r="CT15" s="611"/>
      <c r="CU15" s="611"/>
      <c r="CV15" s="611"/>
      <c r="CW15" s="611"/>
      <c r="CX15" s="611"/>
      <c r="CY15" s="612"/>
      <c r="CZ15" s="613">
        <v>9.5</v>
      </c>
      <c r="DA15" s="613"/>
      <c r="DB15" s="613"/>
      <c r="DC15" s="613"/>
      <c r="DD15" s="619">
        <v>489291</v>
      </c>
      <c r="DE15" s="611"/>
      <c r="DF15" s="611"/>
      <c r="DG15" s="611"/>
      <c r="DH15" s="611"/>
      <c r="DI15" s="611"/>
      <c r="DJ15" s="611"/>
      <c r="DK15" s="611"/>
      <c r="DL15" s="611"/>
      <c r="DM15" s="611"/>
      <c r="DN15" s="611"/>
      <c r="DO15" s="611"/>
      <c r="DP15" s="612"/>
      <c r="DQ15" s="619">
        <v>1614415</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68747</v>
      </c>
      <c r="S16" s="611"/>
      <c r="T16" s="611"/>
      <c r="U16" s="611"/>
      <c r="V16" s="611"/>
      <c r="W16" s="611"/>
      <c r="X16" s="611"/>
      <c r="Y16" s="612"/>
      <c r="Z16" s="613">
        <v>0.3</v>
      </c>
      <c r="AA16" s="613"/>
      <c r="AB16" s="613"/>
      <c r="AC16" s="613"/>
      <c r="AD16" s="614">
        <v>68747</v>
      </c>
      <c r="AE16" s="614"/>
      <c r="AF16" s="614"/>
      <c r="AG16" s="614"/>
      <c r="AH16" s="614"/>
      <c r="AI16" s="614"/>
      <c r="AJ16" s="614"/>
      <c r="AK16" s="614"/>
      <c r="AL16" s="615">
        <v>0.6</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25458</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4359</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339032</v>
      </c>
      <c r="S17" s="611"/>
      <c r="T17" s="611"/>
      <c r="U17" s="611"/>
      <c r="V17" s="611"/>
      <c r="W17" s="611"/>
      <c r="X17" s="611"/>
      <c r="Y17" s="612"/>
      <c r="Z17" s="613">
        <v>1.4</v>
      </c>
      <c r="AA17" s="613"/>
      <c r="AB17" s="613"/>
      <c r="AC17" s="613"/>
      <c r="AD17" s="614">
        <v>339032</v>
      </c>
      <c r="AE17" s="614"/>
      <c r="AF17" s="614"/>
      <c r="AG17" s="614"/>
      <c r="AH17" s="614"/>
      <c r="AI17" s="614"/>
      <c r="AJ17" s="614"/>
      <c r="AK17" s="614"/>
      <c r="AL17" s="615">
        <v>2.7</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1442569</v>
      </c>
      <c r="CS17" s="611"/>
      <c r="CT17" s="611"/>
      <c r="CU17" s="611"/>
      <c r="CV17" s="611"/>
      <c r="CW17" s="611"/>
      <c r="CX17" s="611"/>
      <c r="CY17" s="612"/>
      <c r="CZ17" s="613">
        <v>6.3</v>
      </c>
      <c r="DA17" s="613"/>
      <c r="DB17" s="613"/>
      <c r="DC17" s="613"/>
      <c r="DD17" s="619" t="s">
        <v>121</v>
      </c>
      <c r="DE17" s="611"/>
      <c r="DF17" s="611"/>
      <c r="DG17" s="611"/>
      <c r="DH17" s="611"/>
      <c r="DI17" s="611"/>
      <c r="DJ17" s="611"/>
      <c r="DK17" s="611"/>
      <c r="DL17" s="611"/>
      <c r="DM17" s="611"/>
      <c r="DN17" s="611"/>
      <c r="DO17" s="611"/>
      <c r="DP17" s="612"/>
      <c r="DQ17" s="619">
        <v>1442569</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78360</v>
      </c>
      <c r="S18" s="611"/>
      <c r="T18" s="611"/>
      <c r="U18" s="611"/>
      <c r="V18" s="611"/>
      <c r="W18" s="611"/>
      <c r="X18" s="611"/>
      <c r="Y18" s="612"/>
      <c r="Z18" s="613">
        <v>0.3</v>
      </c>
      <c r="AA18" s="613"/>
      <c r="AB18" s="613"/>
      <c r="AC18" s="613"/>
      <c r="AD18" s="614">
        <v>78360</v>
      </c>
      <c r="AE18" s="614"/>
      <c r="AF18" s="614"/>
      <c r="AG18" s="614"/>
      <c r="AH18" s="614"/>
      <c r="AI18" s="614"/>
      <c r="AJ18" s="614"/>
      <c r="AK18" s="614"/>
      <c r="AL18" s="615">
        <v>0.6</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252376</v>
      </c>
      <c r="S19" s="611"/>
      <c r="T19" s="611"/>
      <c r="U19" s="611"/>
      <c r="V19" s="611"/>
      <c r="W19" s="611"/>
      <c r="X19" s="611"/>
      <c r="Y19" s="612"/>
      <c r="Z19" s="613">
        <v>1.1000000000000001</v>
      </c>
      <c r="AA19" s="613"/>
      <c r="AB19" s="613"/>
      <c r="AC19" s="613"/>
      <c r="AD19" s="614">
        <v>252376</v>
      </c>
      <c r="AE19" s="614"/>
      <c r="AF19" s="614"/>
      <c r="AG19" s="614"/>
      <c r="AH19" s="614"/>
      <c r="AI19" s="614"/>
      <c r="AJ19" s="614"/>
      <c r="AK19" s="614"/>
      <c r="AL19" s="615">
        <v>2</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8296</v>
      </c>
      <c r="S20" s="611"/>
      <c r="T20" s="611"/>
      <c r="U20" s="611"/>
      <c r="V20" s="611"/>
      <c r="W20" s="611"/>
      <c r="X20" s="611"/>
      <c r="Y20" s="612"/>
      <c r="Z20" s="613">
        <v>0</v>
      </c>
      <c r="AA20" s="613"/>
      <c r="AB20" s="613"/>
      <c r="AC20" s="613"/>
      <c r="AD20" s="614">
        <v>8296</v>
      </c>
      <c r="AE20" s="614"/>
      <c r="AF20" s="614"/>
      <c r="AG20" s="614"/>
      <c r="AH20" s="614"/>
      <c r="AI20" s="614"/>
      <c r="AJ20" s="614"/>
      <c r="AK20" s="614"/>
      <c r="AL20" s="615">
        <v>0.1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22881916</v>
      </c>
      <c r="CS20" s="611"/>
      <c r="CT20" s="611"/>
      <c r="CU20" s="611"/>
      <c r="CV20" s="611"/>
      <c r="CW20" s="611"/>
      <c r="CX20" s="611"/>
      <c r="CY20" s="612"/>
      <c r="CZ20" s="613">
        <v>100</v>
      </c>
      <c r="DA20" s="613"/>
      <c r="DB20" s="613"/>
      <c r="DC20" s="613"/>
      <c r="DD20" s="619">
        <v>2261503</v>
      </c>
      <c r="DE20" s="611"/>
      <c r="DF20" s="611"/>
      <c r="DG20" s="611"/>
      <c r="DH20" s="611"/>
      <c r="DI20" s="611"/>
      <c r="DJ20" s="611"/>
      <c r="DK20" s="611"/>
      <c r="DL20" s="611"/>
      <c r="DM20" s="611"/>
      <c r="DN20" s="611"/>
      <c r="DO20" s="611"/>
      <c r="DP20" s="612"/>
      <c r="DQ20" s="619">
        <v>14487711</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5199054</v>
      </c>
      <c r="S21" s="611"/>
      <c r="T21" s="611"/>
      <c r="U21" s="611"/>
      <c r="V21" s="611"/>
      <c r="W21" s="611"/>
      <c r="X21" s="611"/>
      <c r="Y21" s="612"/>
      <c r="Z21" s="613">
        <v>21.9</v>
      </c>
      <c r="AA21" s="613"/>
      <c r="AB21" s="613"/>
      <c r="AC21" s="613"/>
      <c r="AD21" s="614">
        <v>4746967</v>
      </c>
      <c r="AE21" s="614"/>
      <c r="AF21" s="614"/>
      <c r="AG21" s="614"/>
      <c r="AH21" s="614"/>
      <c r="AI21" s="614"/>
      <c r="AJ21" s="614"/>
      <c r="AK21" s="614"/>
      <c r="AL21" s="615">
        <v>38.4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4746967</v>
      </c>
      <c r="S22" s="611"/>
      <c r="T22" s="611"/>
      <c r="U22" s="611"/>
      <c r="V22" s="611"/>
      <c r="W22" s="611"/>
      <c r="X22" s="611"/>
      <c r="Y22" s="612"/>
      <c r="Z22" s="613">
        <v>20</v>
      </c>
      <c r="AA22" s="613"/>
      <c r="AB22" s="613"/>
      <c r="AC22" s="613"/>
      <c r="AD22" s="614">
        <v>4746967</v>
      </c>
      <c r="AE22" s="614"/>
      <c r="AF22" s="614"/>
      <c r="AG22" s="614"/>
      <c r="AH22" s="614"/>
      <c r="AI22" s="614"/>
      <c r="AJ22" s="614"/>
      <c r="AK22" s="614"/>
      <c r="AL22" s="615">
        <v>38.4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449940</v>
      </c>
      <c r="S23" s="611"/>
      <c r="T23" s="611"/>
      <c r="U23" s="611"/>
      <c r="V23" s="611"/>
      <c r="W23" s="611"/>
      <c r="X23" s="611"/>
      <c r="Y23" s="612"/>
      <c r="Z23" s="613">
        <v>1.9</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v>2147</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11240788</v>
      </c>
      <c r="CS24" s="600"/>
      <c r="CT24" s="600"/>
      <c r="CU24" s="600"/>
      <c r="CV24" s="600"/>
      <c r="CW24" s="600"/>
      <c r="CX24" s="600"/>
      <c r="CY24" s="601"/>
      <c r="CZ24" s="604">
        <v>49.1</v>
      </c>
      <c r="DA24" s="605"/>
      <c r="DB24" s="605"/>
      <c r="DC24" s="621"/>
      <c r="DD24" s="645">
        <v>6614713</v>
      </c>
      <c r="DE24" s="600"/>
      <c r="DF24" s="600"/>
      <c r="DG24" s="600"/>
      <c r="DH24" s="600"/>
      <c r="DI24" s="600"/>
      <c r="DJ24" s="600"/>
      <c r="DK24" s="601"/>
      <c r="DL24" s="645">
        <v>5676659</v>
      </c>
      <c r="DM24" s="600"/>
      <c r="DN24" s="600"/>
      <c r="DO24" s="600"/>
      <c r="DP24" s="600"/>
      <c r="DQ24" s="600"/>
      <c r="DR24" s="600"/>
      <c r="DS24" s="600"/>
      <c r="DT24" s="600"/>
      <c r="DU24" s="600"/>
      <c r="DV24" s="601"/>
      <c r="DW24" s="604">
        <v>45.8</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12756591</v>
      </c>
      <c r="S25" s="611"/>
      <c r="T25" s="611"/>
      <c r="U25" s="611"/>
      <c r="V25" s="611"/>
      <c r="W25" s="611"/>
      <c r="X25" s="611"/>
      <c r="Y25" s="612"/>
      <c r="Z25" s="613">
        <v>53.7</v>
      </c>
      <c r="AA25" s="613"/>
      <c r="AB25" s="613"/>
      <c r="AC25" s="613"/>
      <c r="AD25" s="614">
        <v>12304504</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2859838</v>
      </c>
      <c r="CS25" s="642"/>
      <c r="CT25" s="642"/>
      <c r="CU25" s="642"/>
      <c r="CV25" s="642"/>
      <c r="CW25" s="642"/>
      <c r="CX25" s="642"/>
      <c r="CY25" s="643"/>
      <c r="CZ25" s="615">
        <v>12.5</v>
      </c>
      <c r="DA25" s="640"/>
      <c r="DB25" s="640"/>
      <c r="DC25" s="644"/>
      <c r="DD25" s="619">
        <v>2708066</v>
      </c>
      <c r="DE25" s="642"/>
      <c r="DF25" s="642"/>
      <c r="DG25" s="642"/>
      <c r="DH25" s="642"/>
      <c r="DI25" s="642"/>
      <c r="DJ25" s="642"/>
      <c r="DK25" s="643"/>
      <c r="DL25" s="619">
        <v>2440668</v>
      </c>
      <c r="DM25" s="642"/>
      <c r="DN25" s="642"/>
      <c r="DO25" s="642"/>
      <c r="DP25" s="642"/>
      <c r="DQ25" s="642"/>
      <c r="DR25" s="642"/>
      <c r="DS25" s="642"/>
      <c r="DT25" s="642"/>
      <c r="DU25" s="642"/>
      <c r="DV25" s="643"/>
      <c r="DW25" s="615">
        <v>19.7</v>
      </c>
      <c r="DX25" s="640"/>
      <c r="DY25" s="640"/>
      <c r="DZ25" s="640"/>
      <c r="EA25" s="640"/>
      <c r="EB25" s="640"/>
      <c r="EC25" s="641"/>
    </row>
    <row r="26" spans="2:133" ht="11.25" customHeight="1" x14ac:dyDescent="0.2">
      <c r="B26" s="607" t="s">
        <v>282</v>
      </c>
      <c r="C26" s="608"/>
      <c r="D26" s="608"/>
      <c r="E26" s="608"/>
      <c r="F26" s="608"/>
      <c r="G26" s="608"/>
      <c r="H26" s="608"/>
      <c r="I26" s="608"/>
      <c r="J26" s="608"/>
      <c r="K26" s="608"/>
      <c r="L26" s="608"/>
      <c r="M26" s="608"/>
      <c r="N26" s="608"/>
      <c r="O26" s="608"/>
      <c r="P26" s="608"/>
      <c r="Q26" s="609"/>
      <c r="R26" s="610">
        <v>5101</v>
      </c>
      <c r="S26" s="611"/>
      <c r="T26" s="611"/>
      <c r="U26" s="611"/>
      <c r="V26" s="611"/>
      <c r="W26" s="611"/>
      <c r="X26" s="611"/>
      <c r="Y26" s="612"/>
      <c r="Z26" s="613">
        <v>0</v>
      </c>
      <c r="AA26" s="613"/>
      <c r="AB26" s="613"/>
      <c r="AC26" s="613"/>
      <c r="AD26" s="614">
        <v>5101</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1781180</v>
      </c>
      <c r="CS26" s="611"/>
      <c r="CT26" s="611"/>
      <c r="CU26" s="611"/>
      <c r="CV26" s="611"/>
      <c r="CW26" s="611"/>
      <c r="CX26" s="611"/>
      <c r="CY26" s="612"/>
      <c r="CZ26" s="615">
        <v>7.8</v>
      </c>
      <c r="DA26" s="640"/>
      <c r="DB26" s="640"/>
      <c r="DC26" s="644"/>
      <c r="DD26" s="619">
        <v>1725295</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285</v>
      </c>
      <c r="C27" s="608"/>
      <c r="D27" s="608"/>
      <c r="E27" s="608"/>
      <c r="F27" s="608"/>
      <c r="G27" s="608"/>
      <c r="H27" s="608"/>
      <c r="I27" s="608"/>
      <c r="J27" s="608"/>
      <c r="K27" s="608"/>
      <c r="L27" s="608"/>
      <c r="M27" s="608"/>
      <c r="N27" s="608"/>
      <c r="O27" s="608"/>
      <c r="P27" s="608"/>
      <c r="Q27" s="609"/>
      <c r="R27" s="610">
        <v>81515</v>
      </c>
      <c r="S27" s="611"/>
      <c r="T27" s="611"/>
      <c r="U27" s="611"/>
      <c r="V27" s="611"/>
      <c r="W27" s="611"/>
      <c r="X27" s="611"/>
      <c r="Y27" s="612"/>
      <c r="Z27" s="613">
        <v>0.3</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5493496</v>
      </c>
      <c r="BH27" s="611"/>
      <c r="BI27" s="611"/>
      <c r="BJ27" s="611"/>
      <c r="BK27" s="611"/>
      <c r="BL27" s="611"/>
      <c r="BM27" s="611"/>
      <c r="BN27" s="612"/>
      <c r="BO27" s="613">
        <v>100</v>
      </c>
      <c r="BP27" s="613"/>
      <c r="BQ27" s="613"/>
      <c r="BR27" s="613"/>
      <c r="BS27" s="614">
        <v>53093</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6938381</v>
      </c>
      <c r="CS27" s="642"/>
      <c r="CT27" s="642"/>
      <c r="CU27" s="642"/>
      <c r="CV27" s="642"/>
      <c r="CW27" s="642"/>
      <c r="CX27" s="642"/>
      <c r="CY27" s="643"/>
      <c r="CZ27" s="615">
        <v>30.3</v>
      </c>
      <c r="DA27" s="640"/>
      <c r="DB27" s="640"/>
      <c r="DC27" s="644"/>
      <c r="DD27" s="619">
        <v>2464078</v>
      </c>
      <c r="DE27" s="642"/>
      <c r="DF27" s="642"/>
      <c r="DG27" s="642"/>
      <c r="DH27" s="642"/>
      <c r="DI27" s="642"/>
      <c r="DJ27" s="642"/>
      <c r="DK27" s="643"/>
      <c r="DL27" s="619">
        <v>1793422</v>
      </c>
      <c r="DM27" s="642"/>
      <c r="DN27" s="642"/>
      <c r="DO27" s="642"/>
      <c r="DP27" s="642"/>
      <c r="DQ27" s="642"/>
      <c r="DR27" s="642"/>
      <c r="DS27" s="642"/>
      <c r="DT27" s="642"/>
      <c r="DU27" s="642"/>
      <c r="DV27" s="643"/>
      <c r="DW27" s="615">
        <v>14.5</v>
      </c>
      <c r="DX27" s="640"/>
      <c r="DY27" s="640"/>
      <c r="DZ27" s="640"/>
      <c r="EA27" s="640"/>
      <c r="EB27" s="640"/>
      <c r="EC27" s="641"/>
    </row>
    <row r="28" spans="2:133" ht="11.25" customHeight="1" x14ac:dyDescent="0.2">
      <c r="B28" s="607" t="s">
        <v>288</v>
      </c>
      <c r="C28" s="608"/>
      <c r="D28" s="608"/>
      <c r="E28" s="608"/>
      <c r="F28" s="608"/>
      <c r="G28" s="608"/>
      <c r="H28" s="608"/>
      <c r="I28" s="608"/>
      <c r="J28" s="608"/>
      <c r="K28" s="608"/>
      <c r="L28" s="608"/>
      <c r="M28" s="608"/>
      <c r="N28" s="608"/>
      <c r="O28" s="608"/>
      <c r="P28" s="608"/>
      <c r="Q28" s="609"/>
      <c r="R28" s="610">
        <v>119150</v>
      </c>
      <c r="S28" s="611"/>
      <c r="T28" s="611"/>
      <c r="U28" s="611"/>
      <c r="V28" s="611"/>
      <c r="W28" s="611"/>
      <c r="X28" s="611"/>
      <c r="Y28" s="612"/>
      <c r="Z28" s="613">
        <v>0.5</v>
      </c>
      <c r="AA28" s="613"/>
      <c r="AB28" s="613"/>
      <c r="AC28" s="613"/>
      <c r="AD28" s="614">
        <v>11669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1442569</v>
      </c>
      <c r="CS28" s="611"/>
      <c r="CT28" s="611"/>
      <c r="CU28" s="611"/>
      <c r="CV28" s="611"/>
      <c r="CW28" s="611"/>
      <c r="CX28" s="611"/>
      <c r="CY28" s="612"/>
      <c r="CZ28" s="615">
        <v>6.3</v>
      </c>
      <c r="DA28" s="640"/>
      <c r="DB28" s="640"/>
      <c r="DC28" s="644"/>
      <c r="DD28" s="619">
        <v>1442569</v>
      </c>
      <c r="DE28" s="611"/>
      <c r="DF28" s="611"/>
      <c r="DG28" s="611"/>
      <c r="DH28" s="611"/>
      <c r="DI28" s="611"/>
      <c r="DJ28" s="611"/>
      <c r="DK28" s="612"/>
      <c r="DL28" s="619">
        <v>1442569</v>
      </c>
      <c r="DM28" s="611"/>
      <c r="DN28" s="611"/>
      <c r="DO28" s="611"/>
      <c r="DP28" s="611"/>
      <c r="DQ28" s="611"/>
      <c r="DR28" s="611"/>
      <c r="DS28" s="611"/>
      <c r="DT28" s="611"/>
      <c r="DU28" s="611"/>
      <c r="DV28" s="612"/>
      <c r="DW28" s="615">
        <v>11.6</v>
      </c>
      <c r="DX28" s="640"/>
      <c r="DY28" s="640"/>
      <c r="DZ28" s="640"/>
      <c r="EA28" s="640"/>
      <c r="EB28" s="640"/>
      <c r="EC28" s="641"/>
    </row>
    <row r="29" spans="2:133" ht="11.25" customHeight="1" x14ac:dyDescent="0.2">
      <c r="B29" s="607" t="s">
        <v>290</v>
      </c>
      <c r="C29" s="608"/>
      <c r="D29" s="608"/>
      <c r="E29" s="608"/>
      <c r="F29" s="608"/>
      <c r="G29" s="608"/>
      <c r="H29" s="608"/>
      <c r="I29" s="608"/>
      <c r="J29" s="608"/>
      <c r="K29" s="608"/>
      <c r="L29" s="608"/>
      <c r="M29" s="608"/>
      <c r="N29" s="608"/>
      <c r="O29" s="608"/>
      <c r="P29" s="608"/>
      <c r="Q29" s="609"/>
      <c r="R29" s="610">
        <v>22856</v>
      </c>
      <c r="S29" s="611"/>
      <c r="T29" s="611"/>
      <c r="U29" s="611"/>
      <c r="V29" s="611"/>
      <c r="W29" s="611"/>
      <c r="X29" s="611"/>
      <c r="Y29" s="612"/>
      <c r="Z29" s="613">
        <v>0.1</v>
      </c>
      <c r="AA29" s="613"/>
      <c r="AB29" s="613"/>
      <c r="AC29" s="613"/>
      <c r="AD29" s="614">
        <v>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1442321</v>
      </c>
      <c r="CS29" s="642"/>
      <c r="CT29" s="642"/>
      <c r="CU29" s="642"/>
      <c r="CV29" s="642"/>
      <c r="CW29" s="642"/>
      <c r="CX29" s="642"/>
      <c r="CY29" s="643"/>
      <c r="CZ29" s="615">
        <v>6.3</v>
      </c>
      <c r="DA29" s="640"/>
      <c r="DB29" s="640"/>
      <c r="DC29" s="644"/>
      <c r="DD29" s="619">
        <v>1442321</v>
      </c>
      <c r="DE29" s="642"/>
      <c r="DF29" s="642"/>
      <c r="DG29" s="642"/>
      <c r="DH29" s="642"/>
      <c r="DI29" s="642"/>
      <c r="DJ29" s="642"/>
      <c r="DK29" s="643"/>
      <c r="DL29" s="619">
        <v>1442321</v>
      </c>
      <c r="DM29" s="642"/>
      <c r="DN29" s="642"/>
      <c r="DO29" s="642"/>
      <c r="DP29" s="642"/>
      <c r="DQ29" s="642"/>
      <c r="DR29" s="642"/>
      <c r="DS29" s="642"/>
      <c r="DT29" s="642"/>
      <c r="DU29" s="642"/>
      <c r="DV29" s="643"/>
      <c r="DW29" s="615">
        <v>11.6</v>
      </c>
      <c r="DX29" s="640"/>
      <c r="DY29" s="640"/>
      <c r="DZ29" s="640"/>
      <c r="EA29" s="640"/>
      <c r="EB29" s="640"/>
      <c r="EC29" s="641"/>
    </row>
    <row r="30" spans="2:133" ht="11.25" customHeight="1" x14ac:dyDescent="0.2">
      <c r="B30" s="607" t="s">
        <v>292</v>
      </c>
      <c r="C30" s="608"/>
      <c r="D30" s="608"/>
      <c r="E30" s="608"/>
      <c r="F30" s="608"/>
      <c r="G30" s="608"/>
      <c r="H30" s="608"/>
      <c r="I30" s="608"/>
      <c r="J30" s="608"/>
      <c r="K30" s="608"/>
      <c r="L30" s="608"/>
      <c r="M30" s="608"/>
      <c r="N30" s="608"/>
      <c r="O30" s="608"/>
      <c r="P30" s="608"/>
      <c r="Q30" s="609"/>
      <c r="R30" s="610">
        <v>4713111</v>
      </c>
      <c r="S30" s="611"/>
      <c r="T30" s="611"/>
      <c r="U30" s="611"/>
      <c r="V30" s="611"/>
      <c r="W30" s="611"/>
      <c r="X30" s="611"/>
      <c r="Y30" s="612"/>
      <c r="Z30" s="613">
        <v>19.8</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1377714</v>
      </c>
      <c r="CS30" s="611"/>
      <c r="CT30" s="611"/>
      <c r="CU30" s="611"/>
      <c r="CV30" s="611"/>
      <c r="CW30" s="611"/>
      <c r="CX30" s="611"/>
      <c r="CY30" s="612"/>
      <c r="CZ30" s="615">
        <v>6</v>
      </c>
      <c r="DA30" s="640"/>
      <c r="DB30" s="640"/>
      <c r="DC30" s="644"/>
      <c r="DD30" s="619">
        <v>1377714</v>
      </c>
      <c r="DE30" s="611"/>
      <c r="DF30" s="611"/>
      <c r="DG30" s="611"/>
      <c r="DH30" s="611"/>
      <c r="DI30" s="611"/>
      <c r="DJ30" s="611"/>
      <c r="DK30" s="612"/>
      <c r="DL30" s="619">
        <v>1377714</v>
      </c>
      <c r="DM30" s="611"/>
      <c r="DN30" s="611"/>
      <c r="DO30" s="611"/>
      <c r="DP30" s="611"/>
      <c r="DQ30" s="611"/>
      <c r="DR30" s="611"/>
      <c r="DS30" s="611"/>
      <c r="DT30" s="611"/>
      <c r="DU30" s="611"/>
      <c r="DV30" s="612"/>
      <c r="DW30" s="615">
        <v>11.1</v>
      </c>
      <c r="DX30" s="640"/>
      <c r="DY30" s="640"/>
      <c r="DZ30" s="640"/>
      <c r="EA30" s="640"/>
      <c r="EB30" s="640"/>
      <c r="EC30" s="641"/>
    </row>
    <row r="31" spans="2:133" ht="11.25" customHeight="1" x14ac:dyDescent="0.2">
      <c r="B31" s="623" t="s">
        <v>296</v>
      </c>
      <c r="C31" s="624"/>
      <c r="D31" s="624"/>
      <c r="E31" s="624"/>
      <c r="F31" s="624"/>
      <c r="G31" s="624"/>
      <c r="H31" s="624"/>
      <c r="I31" s="624"/>
      <c r="J31" s="624"/>
      <c r="K31" s="624"/>
      <c r="L31" s="624"/>
      <c r="M31" s="624"/>
      <c r="N31" s="624"/>
      <c r="O31" s="624"/>
      <c r="P31" s="624"/>
      <c r="Q31" s="625"/>
      <c r="R31" s="610">
        <v>20555</v>
      </c>
      <c r="S31" s="611"/>
      <c r="T31" s="611"/>
      <c r="U31" s="611"/>
      <c r="V31" s="611"/>
      <c r="W31" s="611"/>
      <c r="X31" s="611"/>
      <c r="Y31" s="612"/>
      <c r="Z31" s="613">
        <v>0.1</v>
      </c>
      <c r="AA31" s="613"/>
      <c r="AB31" s="613"/>
      <c r="AC31" s="613"/>
      <c r="AD31" s="614">
        <v>20555</v>
      </c>
      <c r="AE31" s="614"/>
      <c r="AF31" s="614"/>
      <c r="AG31" s="614"/>
      <c r="AH31" s="614"/>
      <c r="AI31" s="614"/>
      <c r="AJ31" s="614"/>
      <c r="AK31" s="614"/>
      <c r="AL31" s="615">
        <v>0.2</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99.2</v>
      </c>
      <c r="BH31" s="654"/>
      <c r="BI31" s="654"/>
      <c r="BJ31" s="654"/>
      <c r="BK31" s="654"/>
      <c r="BL31" s="654"/>
      <c r="BM31" s="605">
        <v>98.2</v>
      </c>
      <c r="BN31" s="654"/>
      <c r="BO31" s="654"/>
      <c r="BP31" s="654"/>
      <c r="BQ31" s="655"/>
      <c r="BR31" s="666">
        <v>99.4</v>
      </c>
      <c r="BS31" s="654"/>
      <c r="BT31" s="654"/>
      <c r="BU31" s="654"/>
      <c r="BV31" s="654"/>
      <c r="BW31" s="654"/>
      <c r="BX31" s="605">
        <v>98.4</v>
      </c>
      <c r="BY31" s="654"/>
      <c r="BZ31" s="654"/>
      <c r="CA31" s="654"/>
      <c r="CB31" s="655"/>
      <c r="CD31" s="648"/>
      <c r="CE31" s="649"/>
      <c r="CF31" s="607" t="s">
        <v>299</v>
      </c>
      <c r="CG31" s="608"/>
      <c r="CH31" s="608"/>
      <c r="CI31" s="608"/>
      <c r="CJ31" s="608"/>
      <c r="CK31" s="608"/>
      <c r="CL31" s="608"/>
      <c r="CM31" s="608"/>
      <c r="CN31" s="608"/>
      <c r="CO31" s="608"/>
      <c r="CP31" s="608"/>
      <c r="CQ31" s="609"/>
      <c r="CR31" s="610">
        <v>64607</v>
      </c>
      <c r="CS31" s="642"/>
      <c r="CT31" s="642"/>
      <c r="CU31" s="642"/>
      <c r="CV31" s="642"/>
      <c r="CW31" s="642"/>
      <c r="CX31" s="642"/>
      <c r="CY31" s="643"/>
      <c r="CZ31" s="615">
        <v>0.3</v>
      </c>
      <c r="DA31" s="640"/>
      <c r="DB31" s="640"/>
      <c r="DC31" s="644"/>
      <c r="DD31" s="619">
        <v>64607</v>
      </c>
      <c r="DE31" s="642"/>
      <c r="DF31" s="642"/>
      <c r="DG31" s="642"/>
      <c r="DH31" s="642"/>
      <c r="DI31" s="642"/>
      <c r="DJ31" s="642"/>
      <c r="DK31" s="643"/>
      <c r="DL31" s="619">
        <v>64607</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300</v>
      </c>
      <c r="C32" s="608"/>
      <c r="D32" s="608"/>
      <c r="E32" s="608"/>
      <c r="F32" s="608"/>
      <c r="G32" s="608"/>
      <c r="H32" s="608"/>
      <c r="I32" s="608"/>
      <c r="J32" s="608"/>
      <c r="K32" s="608"/>
      <c r="L32" s="608"/>
      <c r="M32" s="608"/>
      <c r="N32" s="608"/>
      <c r="O32" s="608"/>
      <c r="P32" s="608"/>
      <c r="Q32" s="609"/>
      <c r="R32" s="610">
        <v>2126019</v>
      </c>
      <c r="S32" s="611"/>
      <c r="T32" s="611"/>
      <c r="U32" s="611"/>
      <c r="V32" s="611"/>
      <c r="W32" s="611"/>
      <c r="X32" s="611"/>
      <c r="Y32" s="612"/>
      <c r="Z32" s="613">
        <v>9</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301</v>
      </c>
      <c r="AX32" s="607" t="s">
        <v>302</v>
      </c>
      <c r="AY32" s="608"/>
      <c r="AZ32" s="608"/>
      <c r="BA32" s="608"/>
      <c r="BB32" s="608"/>
      <c r="BC32" s="608"/>
      <c r="BD32" s="608"/>
      <c r="BE32" s="608"/>
      <c r="BF32" s="609"/>
      <c r="BG32" s="667">
        <v>98.9</v>
      </c>
      <c r="BH32" s="642"/>
      <c r="BI32" s="642"/>
      <c r="BJ32" s="642"/>
      <c r="BK32" s="642"/>
      <c r="BL32" s="642"/>
      <c r="BM32" s="616">
        <v>97.7</v>
      </c>
      <c r="BN32" s="642"/>
      <c r="BO32" s="642"/>
      <c r="BP32" s="642"/>
      <c r="BQ32" s="665"/>
      <c r="BR32" s="667">
        <v>99.2</v>
      </c>
      <c r="BS32" s="642"/>
      <c r="BT32" s="642"/>
      <c r="BU32" s="642"/>
      <c r="BV32" s="642"/>
      <c r="BW32" s="642"/>
      <c r="BX32" s="616">
        <v>98.2</v>
      </c>
      <c r="BY32" s="642"/>
      <c r="BZ32" s="642"/>
      <c r="CA32" s="642"/>
      <c r="CB32" s="665"/>
      <c r="CD32" s="650"/>
      <c r="CE32" s="651"/>
      <c r="CF32" s="607" t="s">
        <v>303</v>
      </c>
      <c r="CG32" s="608"/>
      <c r="CH32" s="608"/>
      <c r="CI32" s="608"/>
      <c r="CJ32" s="608"/>
      <c r="CK32" s="608"/>
      <c r="CL32" s="608"/>
      <c r="CM32" s="608"/>
      <c r="CN32" s="608"/>
      <c r="CO32" s="608"/>
      <c r="CP32" s="608"/>
      <c r="CQ32" s="609"/>
      <c r="CR32" s="610">
        <v>248</v>
      </c>
      <c r="CS32" s="611"/>
      <c r="CT32" s="611"/>
      <c r="CU32" s="611"/>
      <c r="CV32" s="611"/>
      <c r="CW32" s="611"/>
      <c r="CX32" s="611"/>
      <c r="CY32" s="612"/>
      <c r="CZ32" s="615">
        <v>0</v>
      </c>
      <c r="DA32" s="640"/>
      <c r="DB32" s="640"/>
      <c r="DC32" s="644"/>
      <c r="DD32" s="619">
        <v>248</v>
      </c>
      <c r="DE32" s="611"/>
      <c r="DF32" s="611"/>
      <c r="DG32" s="611"/>
      <c r="DH32" s="611"/>
      <c r="DI32" s="611"/>
      <c r="DJ32" s="611"/>
      <c r="DK32" s="612"/>
      <c r="DL32" s="619">
        <v>248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304</v>
      </c>
      <c r="C33" s="608"/>
      <c r="D33" s="608"/>
      <c r="E33" s="608"/>
      <c r="F33" s="608"/>
      <c r="G33" s="608"/>
      <c r="H33" s="608"/>
      <c r="I33" s="608"/>
      <c r="J33" s="608"/>
      <c r="K33" s="608"/>
      <c r="L33" s="608"/>
      <c r="M33" s="608"/>
      <c r="N33" s="608"/>
      <c r="O33" s="608"/>
      <c r="P33" s="608"/>
      <c r="Q33" s="609"/>
      <c r="R33" s="610">
        <v>24501</v>
      </c>
      <c r="S33" s="611"/>
      <c r="T33" s="611"/>
      <c r="U33" s="611"/>
      <c r="V33" s="611"/>
      <c r="W33" s="611"/>
      <c r="X33" s="611"/>
      <c r="Y33" s="612"/>
      <c r="Z33" s="613">
        <v>0.1</v>
      </c>
      <c r="AA33" s="613"/>
      <c r="AB33" s="613"/>
      <c r="AC33" s="613"/>
      <c r="AD33" s="614">
        <v>102</v>
      </c>
      <c r="AE33" s="614"/>
      <c r="AF33" s="614"/>
      <c r="AG33" s="614"/>
      <c r="AH33" s="614"/>
      <c r="AI33" s="614"/>
      <c r="AJ33" s="614"/>
      <c r="AK33" s="614"/>
      <c r="AL33" s="615">
        <v>0</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99.4</v>
      </c>
      <c r="BH33" s="669"/>
      <c r="BI33" s="669"/>
      <c r="BJ33" s="669"/>
      <c r="BK33" s="669"/>
      <c r="BL33" s="669"/>
      <c r="BM33" s="670">
        <v>98.6</v>
      </c>
      <c r="BN33" s="669"/>
      <c r="BO33" s="669"/>
      <c r="BP33" s="669"/>
      <c r="BQ33" s="671"/>
      <c r="BR33" s="668">
        <v>99.5</v>
      </c>
      <c r="BS33" s="669"/>
      <c r="BT33" s="669"/>
      <c r="BU33" s="669"/>
      <c r="BV33" s="669"/>
      <c r="BW33" s="669"/>
      <c r="BX33" s="670">
        <v>98.4</v>
      </c>
      <c r="BY33" s="669"/>
      <c r="BZ33" s="669"/>
      <c r="CA33" s="669"/>
      <c r="CB33" s="671"/>
      <c r="CD33" s="607" t="s">
        <v>306</v>
      </c>
      <c r="CE33" s="608"/>
      <c r="CF33" s="608"/>
      <c r="CG33" s="608"/>
      <c r="CH33" s="608"/>
      <c r="CI33" s="608"/>
      <c r="CJ33" s="608"/>
      <c r="CK33" s="608"/>
      <c r="CL33" s="608"/>
      <c r="CM33" s="608"/>
      <c r="CN33" s="608"/>
      <c r="CO33" s="608"/>
      <c r="CP33" s="608"/>
      <c r="CQ33" s="609"/>
      <c r="CR33" s="610">
        <v>9354167</v>
      </c>
      <c r="CS33" s="642"/>
      <c r="CT33" s="642"/>
      <c r="CU33" s="642"/>
      <c r="CV33" s="642"/>
      <c r="CW33" s="642"/>
      <c r="CX33" s="642"/>
      <c r="CY33" s="643"/>
      <c r="CZ33" s="615">
        <v>40.9</v>
      </c>
      <c r="DA33" s="640"/>
      <c r="DB33" s="640"/>
      <c r="DC33" s="644"/>
      <c r="DD33" s="619">
        <v>7340873</v>
      </c>
      <c r="DE33" s="642"/>
      <c r="DF33" s="642"/>
      <c r="DG33" s="642"/>
      <c r="DH33" s="642"/>
      <c r="DI33" s="642"/>
      <c r="DJ33" s="642"/>
      <c r="DK33" s="643"/>
      <c r="DL33" s="619">
        <v>5385308</v>
      </c>
      <c r="DM33" s="642"/>
      <c r="DN33" s="642"/>
      <c r="DO33" s="642"/>
      <c r="DP33" s="642"/>
      <c r="DQ33" s="642"/>
      <c r="DR33" s="642"/>
      <c r="DS33" s="642"/>
      <c r="DT33" s="642"/>
      <c r="DU33" s="642"/>
      <c r="DV33" s="643"/>
      <c r="DW33" s="615">
        <v>43.4</v>
      </c>
      <c r="DX33" s="640"/>
      <c r="DY33" s="640"/>
      <c r="DZ33" s="640"/>
      <c r="EA33" s="640"/>
      <c r="EB33" s="640"/>
      <c r="EC33" s="641"/>
    </row>
    <row r="34" spans="2:133" ht="11.25" customHeight="1" x14ac:dyDescent="0.2">
      <c r="B34" s="607" t="s">
        <v>307</v>
      </c>
      <c r="C34" s="608"/>
      <c r="D34" s="608"/>
      <c r="E34" s="608"/>
      <c r="F34" s="608"/>
      <c r="G34" s="608"/>
      <c r="H34" s="608"/>
      <c r="I34" s="608"/>
      <c r="J34" s="608"/>
      <c r="K34" s="608"/>
      <c r="L34" s="608"/>
      <c r="M34" s="608"/>
      <c r="N34" s="608"/>
      <c r="O34" s="608"/>
      <c r="P34" s="608"/>
      <c r="Q34" s="609"/>
      <c r="R34" s="610">
        <v>79379</v>
      </c>
      <c r="S34" s="611"/>
      <c r="T34" s="611"/>
      <c r="U34" s="611"/>
      <c r="V34" s="611"/>
      <c r="W34" s="611"/>
      <c r="X34" s="611"/>
      <c r="Y34" s="612"/>
      <c r="Z34" s="613">
        <v>0.3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2661386</v>
      </c>
      <c r="CS34" s="611"/>
      <c r="CT34" s="611"/>
      <c r="CU34" s="611"/>
      <c r="CV34" s="611"/>
      <c r="CW34" s="611"/>
      <c r="CX34" s="611"/>
      <c r="CY34" s="612"/>
      <c r="CZ34" s="615">
        <v>11.6</v>
      </c>
      <c r="DA34" s="640"/>
      <c r="DB34" s="640"/>
      <c r="DC34" s="644"/>
      <c r="DD34" s="619">
        <v>1964294</v>
      </c>
      <c r="DE34" s="611"/>
      <c r="DF34" s="611"/>
      <c r="DG34" s="611"/>
      <c r="DH34" s="611"/>
      <c r="DI34" s="611"/>
      <c r="DJ34" s="611"/>
      <c r="DK34" s="612"/>
      <c r="DL34" s="619">
        <v>1406234</v>
      </c>
      <c r="DM34" s="611"/>
      <c r="DN34" s="611"/>
      <c r="DO34" s="611"/>
      <c r="DP34" s="611"/>
      <c r="DQ34" s="611"/>
      <c r="DR34" s="611"/>
      <c r="DS34" s="611"/>
      <c r="DT34" s="611"/>
      <c r="DU34" s="611"/>
      <c r="DV34" s="612"/>
      <c r="DW34" s="615">
        <v>11.3</v>
      </c>
      <c r="DX34" s="640"/>
      <c r="DY34" s="640"/>
      <c r="DZ34" s="640"/>
      <c r="EA34" s="640"/>
      <c r="EB34" s="640"/>
      <c r="EC34" s="641"/>
    </row>
    <row r="35" spans="2:133" ht="11.25" customHeight="1" x14ac:dyDescent="0.2">
      <c r="B35" s="607" t="s">
        <v>309</v>
      </c>
      <c r="C35" s="608"/>
      <c r="D35" s="608"/>
      <c r="E35" s="608"/>
      <c r="F35" s="608"/>
      <c r="G35" s="608"/>
      <c r="H35" s="608"/>
      <c r="I35" s="608"/>
      <c r="J35" s="608"/>
      <c r="K35" s="608"/>
      <c r="L35" s="608"/>
      <c r="M35" s="608"/>
      <c r="N35" s="608"/>
      <c r="O35" s="608"/>
      <c r="P35" s="608"/>
      <c r="Q35" s="609"/>
      <c r="R35" s="610">
        <v>1330734</v>
      </c>
      <c r="S35" s="611"/>
      <c r="T35" s="611"/>
      <c r="U35" s="611"/>
      <c r="V35" s="611"/>
      <c r="W35" s="611"/>
      <c r="X35" s="611"/>
      <c r="Y35" s="612"/>
      <c r="Z35" s="613">
        <v>5.6</v>
      </c>
      <c r="AA35" s="613"/>
      <c r="AB35" s="613"/>
      <c r="AC35" s="613"/>
      <c r="AD35" s="614" t="s">
        <v>121</v>
      </c>
      <c r="AE35" s="614"/>
      <c r="AF35" s="614"/>
      <c r="AG35" s="614"/>
      <c r="AH35" s="614"/>
      <c r="AI35" s="614"/>
      <c r="AJ35" s="614"/>
      <c r="AK35" s="614"/>
      <c r="AL35" s="615" t="s">
        <v>121</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541577</v>
      </c>
      <c r="CS35" s="642"/>
      <c r="CT35" s="642"/>
      <c r="CU35" s="642"/>
      <c r="CV35" s="642"/>
      <c r="CW35" s="642"/>
      <c r="CX35" s="642"/>
      <c r="CY35" s="643"/>
      <c r="CZ35" s="615">
        <v>2.4</v>
      </c>
      <c r="DA35" s="640"/>
      <c r="DB35" s="640"/>
      <c r="DC35" s="644"/>
      <c r="DD35" s="619">
        <v>477971</v>
      </c>
      <c r="DE35" s="642"/>
      <c r="DF35" s="642"/>
      <c r="DG35" s="642"/>
      <c r="DH35" s="642"/>
      <c r="DI35" s="642"/>
      <c r="DJ35" s="642"/>
      <c r="DK35" s="643"/>
      <c r="DL35" s="619">
        <v>394835</v>
      </c>
      <c r="DM35" s="642"/>
      <c r="DN35" s="642"/>
      <c r="DO35" s="642"/>
      <c r="DP35" s="642"/>
      <c r="DQ35" s="642"/>
      <c r="DR35" s="642"/>
      <c r="DS35" s="642"/>
      <c r="DT35" s="642"/>
      <c r="DU35" s="642"/>
      <c r="DV35" s="643"/>
      <c r="DW35" s="615">
        <v>3.2</v>
      </c>
      <c r="DX35" s="640"/>
      <c r="DY35" s="640"/>
      <c r="DZ35" s="640"/>
      <c r="EA35" s="640"/>
      <c r="EB35" s="640"/>
      <c r="EC35" s="641"/>
    </row>
    <row r="36" spans="2:133" ht="11.25" customHeight="1" x14ac:dyDescent="0.2">
      <c r="B36" s="607" t="s">
        <v>313</v>
      </c>
      <c r="C36" s="608"/>
      <c r="D36" s="608"/>
      <c r="E36" s="608"/>
      <c r="F36" s="608"/>
      <c r="G36" s="608"/>
      <c r="H36" s="608"/>
      <c r="I36" s="608"/>
      <c r="J36" s="608"/>
      <c r="K36" s="608"/>
      <c r="L36" s="608"/>
      <c r="M36" s="608"/>
      <c r="N36" s="608"/>
      <c r="O36" s="608"/>
      <c r="P36" s="608"/>
      <c r="Q36" s="609"/>
      <c r="R36" s="610">
        <v>1013582</v>
      </c>
      <c r="S36" s="611"/>
      <c r="T36" s="611"/>
      <c r="U36" s="611"/>
      <c r="V36" s="611"/>
      <c r="W36" s="611"/>
      <c r="X36" s="611"/>
      <c r="Y36" s="612"/>
      <c r="Z36" s="613">
        <v>4.3</v>
      </c>
      <c r="AA36" s="613"/>
      <c r="AB36" s="613"/>
      <c r="AC36" s="613"/>
      <c r="AD36" s="614" t="s">
        <v>121</v>
      </c>
      <c r="AE36" s="614"/>
      <c r="AF36" s="614"/>
      <c r="AG36" s="614"/>
      <c r="AH36" s="614"/>
      <c r="AI36" s="614"/>
      <c r="AJ36" s="614"/>
      <c r="AK36" s="614"/>
      <c r="AL36" s="615" t="s">
        <v>121</v>
      </c>
      <c r="AM36" s="616"/>
      <c r="AN36" s="616"/>
      <c r="AO36" s="617"/>
      <c r="AP36" s="206"/>
      <c r="AQ36" s="676" t="s">
        <v>314</v>
      </c>
      <c r="AR36" s="677"/>
      <c r="AS36" s="677"/>
      <c r="AT36" s="677"/>
      <c r="AU36" s="677"/>
      <c r="AV36" s="677"/>
      <c r="AW36" s="677"/>
      <c r="AX36" s="677"/>
      <c r="AY36" s="678"/>
      <c r="AZ36" s="599">
        <v>1967413</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85299</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3561558</v>
      </c>
      <c r="CS36" s="611"/>
      <c r="CT36" s="611"/>
      <c r="CU36" s="611"/>
      <c r="CV36" s="611"/>
      <c r="CW36" s="611"/>
      <c r="CX36" s="611"/>
      <c r="CY36" s="612"/>
      <c r="CZ36" s="615">
        <v>15.6</v>
      </c>
      <c r="DA36" s="640"/>
      <c r="DB36" s="640"/>
      <c r="DC36" s="644"/>
      <c r="DD36" s="619">
        <v>2809551</v>
      </c>
      <c r="DE36" s="611"/>
      <c r="DF36" s="611"/>
      <c r="DG36" s="611"/>
      <c r="DH36" s="611"/>
      <c r="DI36" s="611"/>
      <c r="DJ36" s="611"/>
      <c r="DK36" s="612"/>
      <c r="DL36" s="619">
        <v>2353629</v>
      </c>
      <c r="DM36" s="611"/>
      <c r="DN36" s="611"/>
      <c r="DO36" s="611"/>
      <c r="DP36" s="611"/>
      <c r="DQ36" s="611"/>
      <c r="DR36" s="611"/>
      <c r="DS36" s="611"/>
      <c r="DT36" s="611"/>
      <c r="DU36" s="611"/>
      <c r="DV36" s="612"/>
      <c r="DW36" s="615">
        <v>19</v>
      </c>
      <c r="DX36" s="640"/>
      <c r="DY36" s="640"/>
      <c r="DZ36" s="640"/>
      <c r="EA36" s="640"/>
      <c r="EB36" s="640"/>
      <c r="EC36" s="641"/>
    </row>
    <row r="37" spans="2:133" ht="11.25" customHeight="1" x14ac:dyDescent="0.2">
      <c r="B37" s="607" t="s">
        <v>317</v>
      </c>
      <c r="C37" s="608"/>
      <c r="D37" s="608"/>
      <c r="E37" s="608"/>
      <c r="F37" s="608"/>
      <c r="G37" s="608"/>
      <c r="H37" s="608"/>
      <c r="I37" s="608"/>
      <c r="J37" s="608"/>
      <c r="K37" s="608"/>
      <c r="L37" s="608"/>
      <c r="M37" s="608"/>
      <c r="N37" s="608"/>
      <c r="O37" s="608"/>
      <c r="P37" s="608"/>
      <c r="Q37" s="609"/>
      <c r="R37" s="610">
        <v>651467</v>
      </c>
      <c r="S37" s="611"/>
      <c r="T37" s="611"/>
      <c r="U37" s="611"/>
      <c r="V37" s="611"/>
      <c r="W37" s="611"/>
      <c r="X37" s="611"/>
      <c r="Y37" s="612"/>
      <c r="Z37" s="613">
        <v>2.7</v>
      </c>
      <c r="AA37" s="613"/>
      <c r="AB37" s="613"/>
      <c r="AC37" s="613"/>
      <c r="AD37" s="614">
        <v>4452</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269150</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25349</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1835387</v>
      </c>
      <c r="CS37" s="642"/>
      <c r="CT37" s="642"/>
      <c r="CU37" s="642"/>
      <c r="CV37" s="642"/>
      <c r="CW37" s="642"/>
      <c r="CX37" s="642"/>
      <c r="CY37" s="643"/>
      <c r="CZ37" s="615">
        <v>8</v>
      </c>
      <c r="DA37" s="640"/>
      <c r="DB37" s="640"/>
      <c r="DC37" s="644"/>
      <c r="DD37" s="619">
        <v>1835387</v>
      </c>
      <c r="DE37" s="642"/>
      <c r="DF37" s="642"/>
      <c r="DG37" s="642"/>
      <c r="DH37" s="642"/>
      <c r="DI37" s="642"/>
      <c r="DJ37" s="642"/>
      <c r="DK37" s="643"/>
      <c r="DL37" s="619">
        <v>1834581</v>
      </c>
      <c r="DM37" s="642"/>
      <c r="DN37" s="642"/>
      <c r="DO37" s="642"/>
      <c r="DP37" s="642"/>
      <c r="DQ37" s="642"/>
      <c r="DR37" s="642"/>
      <c r="DS37" s="642"/>
      <c r="DT37" s="642"/>
      <c r="DU37" s="642"/>
      <c r="DV37" s="643"/>
      <c r="DW37" s="615">
        <v>14.8</v>
      </c>
      <c r="DX37" s="640"/>
      <c r="DY37" s="640"/>
      <c r="DZ37" s="640"/>
      <c r="EA37" s="640"/>
      <c r="EB37" s="640"/>
      <c r="EC37" s="641"/>
    </row>
    <row r="38" spans="2:133" ht="11.25" customHeight="1" x14ac:dyDescent="0.2">
      <c r="B38" s="607" t="s">
        <v>321</v>
      </c>
      <c r="C38" s="608"/>
      <c r="D38" s="608"/>
      <c r="E38" s="608"/>
      <c r="F38" s="608"/>
      <c r="G38" s="608"/>
      <c r="H38" s="608"/>
      <c r="I38" s="608"/>
      <c r="J38" s="608"/>
      <c r="K38" s="608"/>
      <c r="L38" s="608"/>
      <c r="M38" s="608"/>
      <c r="N38" s="608"/>
      <c r="O38" s="608"/>
      <c r="P38" s="608"/>
      <c r="Q38" s="609"/>
      <c r="R38" s="610">
        <v>803309</v>
      </c>
      <c r="S38" s="611"/>
      <c r="T38" s="611"/>
      <c r="U38" s="611"/>
      <c r="V38" s="611"/>
      <c r="W38" s="611"/>
      <c r="X38" s="611"/>
      <c r="Y38" s="612"/>
      <c r="Z38" s="613">
        <v>3.4</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v>36371</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5929</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1661892</v>
      </c>
      <c r="CS38" s="611"/>
      <c r="CT38" s="611"/>
      <c r="CU38" s="611"/>
      <c r="CV38" s="611"/>
      <c r="CW38" s="611"/>
      <c r="CX38" s="611"/>
      <c r="CY38" s="612"/>
      <c r="CZ38" s="615">
        <v>7.3</v>
      </c>
      <c r="DA38" s="640"/>
      <c r="DB38" s="640"/>
      <c r="DC38" s="644"/>
      <c r="DD38" s="619">
        <v>1343162</v>
      </c>
      <c r="DE38" s="611"/>
      <c r="DF38" s="611"/>
      <c r="DG38" s="611"/>
      <c r="DH38" s="611"/>
      <c r="DI38" s="611"/>
      <c r="DJ38" s="611"/>
      <c r="DK38" s="612"/>
      <c r="DL38" s="619">
        <v>1230610</v>
      </c>
      <c r="DM38" s="611"/>
      <c r="DN38" s="611"/>
      <c r="DO38" s="611"/>
      <c r="DP38" s="611"/>
      <c r="DQ38" s="611"/>
      <c r="DR38" s="611"/>
      <c r="DS38" s="611"/>
      <c r="DT38" s="611"/>
      <c r="DU38" s="611"/>
      <c r="DV38" s="612"/>
      <c r="DW38" s="615">
        <v>9.9</v>
      </c>
      <c r="DX38" s="640"/>
      <c r="DY38" s="640"/>
      <c r="DZ38" s="640"/>
      <c r="EA38" s="640"/>
      <c r="EB38" s="640"/>
      <c r="EC38" s="641"/>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t="s">
        <v>121</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8757</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797738</v>
      </c>
      <c r="CS39" s="642"/>
      <c r="CT39" s="642"/>
      <c r="CU39" s="642"/>
      <c r="CV39" s="642"/>
      <c r="CW39" s="642"/>
      <c r="CX39" s="642"/>
      <c r="CY39" s="643"/>
      <c r="CZ39" s="615">
        <v>3.5</v>
      </c>
      <c r="DA39" s="640"/>
      <c r="DB39" s="640"/>
      <c r="DC39" s="644"/>
      <c r="DD39" s="619">
        <v>714879</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329</v>
      </c>
      <c r="C40" s="608"/>
      <c r="D40" s="608"/>
      <c r="E40" s="608"/>
      <c r="F40" s="608"/>
      <c r="G40" s="608"/>
      <c r="H40" s="608"/>
      <c r="I40" s="608"/>
      <c r="J40" s="608"/>
      <c r="K40" s="608"/>
      <c r="L40" s="608"/>
      <c r="M40" s="608"/>
      <c r="N40" s="608"/>
      <c r="O40" s="608"/>
      <c r="P40" s="608"/>
      <c r="Q40" s="609"/>
      <c r="R40" s="610">
        <v>49609</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t="s">
        <v>121</v>
      </c>
      <c r="BA40" s="611"/>
      <c r="BB40" s="611"/>
      <c r="BC40" s="611"/>
      <c r="BD40" s="642"/>
      <c r="BE40" s="642"/>
      <c r="BF40" s="665"/>
      <c r="BG40" s="658" t="s">
        <v>331</v>
      </c>
      <c r="BH40" s="659"/>
      <c r="BI40" s="659"/>
      <c r="BJ40" s="659"/>
      <c r="BK40" s="659"/>
      <c r="BL40" s="202"/>
      <c r="BM40" s="608" t="s">
        <v>332</v>
      </c>
      <c r="BN40" s="608"/>
      <c r="BO40" s="608"/>
      <c r="BP40" s="608"/>
      <c r="BQ40" s="608"/>
      <c r="BR40" s="608"/>
      <c r="BS40" s="608"/>
      <c r="BT40" s="608"/>
      <c r="BU40" s="609"/>
      <c r="BV40" s="610">
        <v>95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130016</v>
      </c>
      <c r="CS40" s="611"/>
      <c r="CT40" s="611"/>
      <c r="CU40" s="611"/>
      <c r="CV40" s="611"/>
      <c r="CW40" s="611"/>
      <c r="CX40" s="611"/>
      <c r="CY40" s="612"/>
      <c r="CZ40" s="615">
        <v>0.6</v>
      </c>
      <c r="DA40" s="640"/>
      <c r="DB40" s="640"/>
      <c r="DC40" s="644"/>
      <c r="DD40" s="619">
        <v>31016</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334</v>
      </c>
      <c r="C41" s="632"/>
      <c r="D41" s="632"/>
      <c r="E41" s="632"/>
      <c r="F41" s="632"/>
      <c r="G41" s="632"/>
      <c r="H41" s="632"/>
      <c r="I41" s="632"/>
      <c r="J41" s="632"/>
      <c r="K41" s="632"/>
      <c r="L41" s="632"/>
      <c r="M41" s="632"/>
      <c r="N41" s="632"/>
      <c r="O41" s="632"/>
      <c r="P41" s="632"/>
      <c r="Q41" s="633"/>
      <c r="R41" s="682">
        <v>23747870</v>
      </c>
      <c r="S41" s="683"/>
      <c r="T41" s="683"/>
      <c r="U41" s="683"/>
      <c r="V41" s="683"/>
      <c r="W41" s="683"/>
      <c r="X41" s="683"/>
      <c r="Y41" s="687"/>
      <c r="Z41" s="688">
        <v>100</v>
      </c>
      <c r="AA41" s="688"/>
      <c r="AB41" s="688"/>
      <c r="AC41" s="688"/>
      <c r="AD41" s="689">
        <v>12346384</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341622</v>
      </c>
      <c r="BA41" s="611"/>
      <c r="BB41" s="611"/>
      <c r="BC41" s="611"/>
      <c r="BD41" s="642"/>
      <c r="BE41" s="642"/>
      <c r="BF41" s="665"/>
      <c r="BG41" s="658"/>
      <c r="BH41" s="659"/>
      <c r="BI41" s="659"/>
      <c r="BJ41" s="659"/>
      <c r="BK41" s="659"/>
      <c r="BL41" s="202"/>
      <c r="BM41" s="608" t="s">
        <v>336</v>
      </c>
      <c r="BN41" s="608"/>
      <c r="BO41" s="608"/>
      <c r="BP41" s="608"/>
      <c r="BQ41" s="608"/>
      <c r="BR41" s="608"/>
      <c r="BS41" s="608"/>
      <c r="BT41" s="608"/>
      <c r="BU41" s="609"/>
      <c r="BV41" s="610" t="s">
        <v>121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1320270</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383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2286961</v>
      </c>
      <c r="CS42" s="642"/>
      <c r="CT42" s="642"/>
      <c r="CU42" s="642"/>
      <c r="CV42" s="642"/>
      <c r="CW42" s="642"/>
      <c r="CX42" s="642"/>
      <c r="CY42" s="643"/>
      <c r="CZ42" s="615">
        <v>10</v>
      </c>
      <c r="DA42" s="640"/>
      <c r="DB42" s="640"/>
      <c r="DC42" s="644"/>
      <c r="DD42" s="619">
        <v>532125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121930</v>
      </c>
      <c r="CS43" s="642"/>
      <c r="CT43" s="642"/>
      <c r="CU43" s="642"/>
      <c r="CV43" s="642"/>
      <c r="CW43" s="642"/>
      <c r="CX43" s="642"/>
      <c r="CY43" s="643"/>
      <c r="CZ43" s="615">
        <v>0.5</v>
      </c>
      <c r="DA43" s="640"/>
      <c r="DB43" s="640"/>
      <c r="DC43" s="644"/>
      <c r="DD43" s="619">
        <v>119292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2261503</v>
      </c>
      <c r="CS44" s="611"/>
      <c r="CT44" s="611"/>
      <c r="CU44" s="611"/>
      <c r="CV44" s="611"/>
      <c r="CW44" s="611"/>
      <c r="CX44" s="611"/>
      <c r="CY44" s="612"/>
      <c r="CZ44" s="615">
        <v>9.9</v>
      </c>
      <c r="DA44" s="616"/>
      <c r="DB44" s="616"/>
      <c r="DC44" s="622"/>
      <c r="DD44" s="619">
        <v>527766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1090280</v>
      </c>
      <c r="CS45" s="642"/>
      <c r="CT45" s="642"/>
      <c r="CU45" s="642"/>
      <c r="CV45" s="642"/>
      <c r="CW45" s="642"/>
      <c r="CX45" s="642"/>
      <c r="CY45" s="643"/>
      <c r="CZ45" s="615">
        <v>4.8</v>
      </c>
      <c r="DA45" s="640"/>
      <c r="DB45" s="640"/>
      <c r="DC45" s="644"/>
      <c r="DD45" s="619">
        <v>63511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1138376</v>
      </c>
      <c r="CS46" s="611"/>
      <c r="CT46" s="611"/>
      <c r="CU46" s="611"/>
      <c r="CV46" s="611"/>
      <c r="CW46" s="611"/>
      <c r="CX46" s="611"/>
      <c r="CY46" s="612"/>
      <c r="CZ46" s="615">
        <v>5</v>
      </c>
      <c r="DA46" s="616"/>
      <c r="DB46" s="616"/>
      <c r="DC46" s="622"/>
      <c r="DD46" s="619">
        <v>452208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25458</v>
      </c>
      <c r="CS47" s="642"/>
      <c r="CT47" s="642"/>
      <c r="CU47" s="642"/>
      <c r="CV47" s="642"/>
      <c r="CW47" s="642"/>
      <c r="CX47" s="642"/>
      <c r="CY47" s="643"/>
      <c r="CZ47" s="615">
        <v>0.1</v>
      </c>
      <c r="DA47" s="640"/>
      <c r="DB47" s="640"/>
      <c r="DC47" s="644"/>
      <c r="DD47" s="619">
        <v>4359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22881916</v>
      </c>
      <c r="CS49" s="669"/>
      <c r="CT49" s="669"/>
      <c r="CU49" s="669"/>
      <c r="CV49" s="669"/>
      <c r="CW49" s="669"/>
      <c r="CX49" s="669"/>
      <c r="CY49" s="698"/>
      <c r="CZ49" s="690">
        <v>100</v>
      </c>
      <c r="DA49" s="699"/>
      <c r="DB49" s="699"/>
      <c r="DC49" s="700"/>
      <c r="DD49" s="701">
        <v>14487711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rSJqgSd9EHEtelNlOVAF2sr3DAsoYjaVSvb3NigdHskNFLCNfi9zPEO+elqjb1gbtBxetbgBvMbmY1XdUwWdA==" saltValue="As5EaEkX9LR91DIXSelB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sqref="A1:A1048576"/>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23778</v>
      </c>
      <c r="R7" s="740"/>
      <c r="S7" s="740"/>
      <c r="T7" s="740"/>
      <c r="U7" s="740"/>
      <c r="V7" s="740">
        <v>22912</v>
      </c>
      <c r="W7" s="740"/>
      <c r="X7" s="740"/>
      <c r="Y7" s="740"/>
      <c r="Z7" s="740"/>
      <c r="AA7" s="740">
        <v>866</v>
      </c>
      <c r="AB7" s="740"/>
      <c r="AC7" s="740"/>
      <c r="AD7" s="740"/>
      <c r="AE7" s="741"/>
      <c r="AF7" s="742">
        <v>714</v>
      </c>
      <c r="AG7" s="743"/>
      <c r="AH7" s="743"/>
      <c r="AI7" s="743"/>
      <c r="AJ7" s="744"/>
      <c r="AK7" s="745">
        <v>1331</v>
      </c>
      <c r="AL7" s="746"/>
      <c r="AM7" s="746"/>
      <c r="AN7" s="746"/>
      <c r="AO7" s="746"/>
      <c r="AP7" s="746">
        <v>16305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7</v>
      </c>
      <c r="CI7" s="731"/>
      <c r="CJ7" s="731"/>
      <c r="CK7" s="731"/>
      <c r="CL7" s="732"/>
      <c r="CM7" s="730">
        <v>115</v>
      </c>
      <c r="CN7" s="731"/>
      <c r="CO7" s="731"/>
      <c r="CP7" s="731"/>
      <c r="CQ7" s="732"/>
      <c r="CR7" s="730">
        <v>37</v>
      </c>
      <c r="CS7" s="731"/>
      <c r="CT7" s="731"/>
      <c r="CU7" s="731"/>
      <c r="CV7" s="732"/>
      <c r="CW7" s="730">
        <v>31</v>
      </c>
      <c r="CX7" s="731"/>
      <c r="CY7" s="731"/>
      <c r="CZ7" s="731"/>
      <c r="DA7" s="732"/>
      <c r="DB7" s="730" t="s">
        <v>546</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v>23748</v>
      </c>
      <c r="R23" s="780"/>
      <c r="S23" s="780"/>
      <c r="T23" s="780"/>
      <c r="U23" s="780"/>
      <c r="V23" s="780">
        <v>22882</v>
      </c>
      <c r="W23" s="780"/>
      <c r="X23" s="780"/>
      <c r="Y23" s="780"/>
      <c r="Z23" s="780"/>
      <c r="AA23" s="780">
        <v>866</v>
      </c>
      <c r="AB23" s="780"/>
      <c r="AC23" s="780"/>
      <c r="AD23" s="780"/>
      <c r="AE23" s="781"/>
      <c r="AF23" s="782">
        <v>714</v>
      </c>
      <c r="AG23" s="780"/>
      <c r="AH23" s="780"/>
      <c r="AI23" s="780"/>
      <c r="AJ23" s="783"/>
      <c r="AK23" s="784"/>
      <c r="AL23" s="785"/>
      <c r="AM23" s="785"/>
      <c r="AN23" s="785"/>
      <c r="AO23" s="785"/>
      <c r="AP23" s="780">
        <v>16305</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4692</v>
      </c>
      <c r="R28" s="810"/>
      <c r="S28" s="810"/>
      <c r="T28" s="810"/>
      <c r="U28" s="810"/>
      <c r="V28" s="810">
        <v>4607</v>
      </c>
      <c r="W28" s="810"/>
      <c r="X28" s="810"/>
      <c r="Y28" s="810"/>
      <c r="Z28" s="810"/>
      <c r="AA28" s="810">
        <v>85</v>
      </c>
      <c r="AB28" s="810"/>
      <c r="AC28" s="810"/>
      <c r="AD28" s="810"/>
      <c r="AE28" s="811"/>
      <c r="AF28" s="812">
        <v>85</v>
      </c>
      <c r="AG28" s="810"/>
      <c r="AH28" s="810"/>
      <c r="AI28" s="810"/>
      <c r="AJ28" s="813"/>
      <c r="AK28" s="814">
        <v>342</v>
      </c>
      <c r="AL28" s="815"/>
      <c r="AM28" s="815"/>
      <c r="AN28" s="815"/>
      <c r="AO28" s="815"/>
      <c r="AP28" s="815" t="s">
        <v>484</v>
      </c>
      <c r="AQ28" s="815"/>
      <c r="AR28" s="815"/>
      <c r="AS28" s="815"/>
      <c r="AT28" s="815"/>
      <c r="AU28" s="815" t="s">
        <v>484</v>
      </c>
      <c r="AV28" s="815"/>
      <c r="AW28" s="815"/>
      <c r="AX28" s="815"/>
      <c r="AY28" s="815"/>
      <c r="AZ28" s="816" t="s">
        <v>484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4502</v>
      </c>
      <c r="R29" s="771"/>
      <c r="S29" s="771"/>
      <c r="T29" s="771"/>
      <c r="U29" s="771"/>
      <c r="V29" s="771">
        <v>4433</v>
      </c>
      <c r="W29" s="771"/>
      <c r="X29" s="771"/>
      <c r="Y29" s="771"/>
      <c r="Z29" s="771"/>
      <c r="AA29" s="771">
        <v>69</v>
      </c>
      <c r="AB29" s="771"/>
      <c r="AC29" s="771"/>
      <c r="AD29" s="771"/>
      <c r="AE29" s="772"/>
      <c r="AF29" s="773">
        <v>69</v>
      </c>
      <c r="AG29" s="774"/>
      <c r="AH29" s="774"/>
      <c r="AI29" s="774"/>
      <c r="AJ29" s="775"/>
      <c r="AK29" s="821">
        <v>729</v>
      </c>
      <c r="AL29" s="817"/>
      <c r="AM29" s="817"/>
      <c r="AN29" s="817"/>
      <c r="AO29" s="817"/>
      <c r="AP29" s="817" t="s">
        <v>484</v>
      </c>
      <c r="AQ29" s="817"/>
      <c r="AR29" s="817"/>
      <c r="AS29" s="817"/>
      <c r="AT29" s="817"/>
      <c r="AU29" s="817" t="s">
        <v>484</v>
      </c>
      <c r="AV29" s="817"/>
      <c r="AW29" s="817"/>
      <c r="AX29" s="817"/>
      <c r="AY29" s="817"/>
      <c r="AZ29" s="818" t="s">
        <v>484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617</v>
      </c>
      <c r="R30" s="771"/>
      <c r="S30" s="771"/>
      <c r="T30" s="771"/>
      <c r="U30" s="771"/>
      <c r="V30" s="771">
        <v>615</v>
      </c>
      <c r="W30" s="771"/>
      <c r="X30" s="771"/>
      <c r="Y30" s="771"/>
      <c r="Z30" s="771"/>
      <c r="AA30" s="771">
        <v>2</v>
      </c>
      <c r="AB30" s="771"/>
      <c r="AC30" s="771"/>
      <c r="AD30" s="771"/>
      <c r="AE30" s="772"/>
      <c r="AF30" s="773">
        <v>2</v>
      </c>
      <c r="AG30" s="774"/>
      <c r="AH30" s="774"/>
      <c r="AI30" s="774"/>
      <c r="AJ30" s="775"/>
      <c r="AK30" s="821">
        <v>146</v>
      </c>
      <c r="AL30" s="817"/>
      <c r="AM30" s="817"/>
      <c r="AN30" s="817"/>
      <c r="AO30" s="817"/>
      <c r="AP30" s="817" t="s">
        <v>484</v>
      </c>
      <c r="AQ30" s="817"/>
      <c r="AR30" s="817"/>
      <c r="AS30" s="817"/>
      <c r="AT30" s="817"/>
      <c r="AU30" s="817" t="s">
        <v>484</v>
      </c>
      <c r="AV30" s="817"/>
      <c r="AW30" s="817"/>
      <c r="AX30" s="817"/>
      <c r="AY30" s="817"/>
      <c r="AZ30" s="818" t="s">
        <v>484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v>0</v>
      </c>
      <c r="AB31" s="771"/>
      <c r="AC31" s="771"/>
      <c r="AD31" s="771"/>
      <c r="AE31" s="772"/>
      <c r="AF31" s="773">
        <v>0</v>
      </c>
      <c r="AG31" s="774"/>
      <c r="AH31" s="774"/>
      <c r="AI31" s="774"/>
      <c r="AJ31" s="775"/>
      <c r="AK31" s="821">
        <v>2</v>
      </c>
      <c r="AL31" s="817"/>
      <c r="AM31" s="817"/>
      <c r="AN31" s="817"/>
      <c r="AO31" s="817"/>
      <c r="AP31" s="817" t="s">
        <v>484</v>
      </c>
      <c r="AQ31" s="817"/>
      <c r="AR31" s="817"/>
      <c r="AS31" s="817"/>
      <c r="AT31" s="817"/>
      <c r="AU31" s="817" t="s">
        <v>484</v>
      </c>
      <c r="AV31" s="817"/>
      <c r="AW31" s="817"/>
      <c r="AX31" s="817"/>
      <c r="AY31" s="817"/>
      <c r="AZ31" s="818" t="s">
        <v>484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391</v>
      </c>
      <c r="C32" s="768"/>
      <c r="D32" s="768"/>
      <c r="E32" s="768"/>
      <c r="F32" s="768"/>
      <c r="G32" s="768"/>
      <c r="H32" s="768"/>
      <c r="I32" s="768"/>
      <c r="J32" s="768"/>
      <c r="K32" s="768"/>
      <c r="L32" s="768"/>
      <c r="M32" s="768"/>
      <c r="N32" s="768"/>
      <c r="O32" s="768"/>
      <c r="P32" s="769"/>
      <c r="Q32" s="770">
        <v>1029</v>
      </c>
      <c r="R32" s="771"/>
      <c r="S32" s="771"/>
      <c r="T32" s="771"/>
      <c r="U32" s="771"/>
      <c r="V32" s="771">
        <v>828</v>
      </c>
      <c r="W32" s="771"/>
      <c r="X32" s="771"/>
      <c r="Y32" s="771"/>
      <c r="Z32" s="771"/>
      <c r="AA32" s="771">
        <v>201</v>
      </c>
      <c r="AB32" s="771"/>
      <c r="AC32" s="771"/>
      <c r="AD32" s="771"/>
      <c r="AE32" s="772"/>
      <c r="AF32" s="773">
        <v>1414</v>
      </c>
      <c r="AG32" s="774"/>
      <c r="AH32" s="774"/>
      <c r="AI32" s="774"/>
      <c r="AJ32" s="775"/>
      <c r="AK32" s="821">
        <v>36</v>
      </c>
      <c r="AL32" s="817"/>
      <c r="AM32" s="817"/>
      <c r="AN32" s="817"/>
      <c r="AO32" s="817"/>
      <c r="AP32" s="817">
        <v>1908</v>
      </c>
      <c r="AQ32" s="817"/>
      <c r="AR32" s="817"/>
      <c r="AS32" s="817"/>
      <c r="AT32" s="817"/>
      <c r="AU32" s="817">
        <v>372</v>
      </c>
      <c r="AV32" s="817"/>
      <c r="AW32" s="817"/>
      <c r="AX32" s="817"/>
      <c r="AY32" s="817"/>
      <c r="AZ32" s="818" t="s">
        <v>484</v>
      </c>
      <c r="BA32" s="818"/>
      <c r="BB32" s="818"/>
      <c r="BC32" s="818"/>
      <c r="BD32" s="818"/>
      <c r="BE32" s="819" t="s">
        <v>544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392</v>
      </c>
      <c r="C33" s="768"/>
      <c r="D33" s="768"/>
      <c r="E33" s="768"/>
      <c r="F33" s="768"/>
      <c r="G33" s="768"/>
      <c r="H33" s="768"/>
      <c r="I33" s="768"/>
      <c r="J33" s="768"/>
      <c r="K33" s="768"/>
      <c r="L33" s="768"/>
      <c r="M33" s="768"/>
      <c r="N33" s="768"/>
      <c r="O33" s="768"/>
      <c r="P33" s="769"/>
      <c r="Q33" s="770">
        <v>1098</v>
      </c>
      <c r="R33" s="771"/>
      <c r="S33" s="771"/>
      <c r="T33" s="771"/>
      <c r="U33" s="771"/>
      <c r="V33" s="771">
        <v>969</v>
      </c>
      <c r="W33" s="771"/>
      <c r="X33" s="771"/>
      <c r="Y33" s="771"/>
      <c r="Z33" s="771"/>
      <c r="AA33" s="771">
        <v>129</v>
      </c>
      <c r="AB33" s="771"/>
      <c r="AC33" s="771"/>
      <c r="AD33" s="771"/>
      <c r="AE33" s="772"/>
      <c r="AF33" s="773">
        <v>511</v>
      </c>
      <c r="AG33" s="774"/>
      <c r="AH33" s="774"/>
      <c r="AI33" s="774"/>
      <c r="AJ33" s="775"/>
      <c r="AK33" s="821">
        <v>264</v>
      </c>
      <c r="AL33" s="817"/>
      <c r="AM33" s="817"/>
      <c r="AN33" s="817"/>
      <c r="AO33" s="817"/>
      <c r="AP33" s="817">
        <v>4476</v>
      </c>
      <c r="AQ33" s="817"/>
      <c r="AR33" s="817"/>
      <c r="AS33" s="817"/>
      <c r="AT33" s="817"/>
      <c r="AU33" s="817">
        <v>2918</v>
      </c>
      <c r="AV33" s="817"/>
      <c r="AW33" s="817"/>
      <c r="AX33" s="817"/>
      <c r="AY33" s="817"/>
      <c r="AZ33" s="818" t="s">
        <v>484</v>
      </c>
      <c r="BA33" s="818"/>
      <c r="BB33" s="818"/>
      <c r="BC33" s="818"/>
      <c r="BD33" s="818"/>
      <c r="BE33" s="819" t="s">
        <v>544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2081</v>
      </c>
      <c r="AG63" s="831"/>
      <c r="AH63" s="831"/>
      <c r="AI63" s="831"/>
      <c r="AJ63" s="832"/>
      <c r="AK63" s="833"/>
      <c r="AL63" s="828"/>
      <c r="AM63" s="828"/>
      <c r="AN63" s="828"/>
      <c r="AO63" s="828"/>
      <c r="AP63" s="831">
        <v>6384</v>
      </c>
      <c r="AQ63" s="831"/>
      <c r="AR63" s="831"/>
      <c r="AS63" s="831"/>
      <c r="AT63" s="831"/>
      <c r="AU63" s="831">
        <v>3290</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397</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545</v>
      </c>
      <c r="C68" s="857"/>
      <c r="D68" s="857"/>
      <c r="E68" s="857"/>
      <c r="F68" s="857"/>
      <c r="G68" s="857"/>
      <c r="H68" s="857"/>
      <c r="I68" s="857"/>
      <c r="J68" s="857"/>
      <c r="K68" s="857"/>
      <c r="L68" s="857"/>
      <c r="M68" s="857"/>
      <c r="N68" s="857"/>
      <c r="O68" s="857"/>
      <c r="P68" s="858"/>
      <c r="Q68" s="859">
        <v>10526</v>
      </c>
      <c r="R68" s="853"/>
      <c r="S68" s="853"/>
      <c r="T68" s="853"/>
      <c r="U68" s="853"/>
      <c r="V68" s="853">
        <v>10384</v>
      </c>
      <c r="W68" s="853"/>
      <c r="X68" s="853"/>
      <c r="Y68" s="853"/>
      <c r="Z68" s="853"/>
      <c r="AA68" s="853">
        <v>142</v>
      </c>
      <c r="AB68" s="853"/>
      <c r="AC68" s="853"/>
      <c r="AD68" s="853"/>
      <c r="AE68" s="853"/>
      <c r="AF68" s="853">
        <v>138</v>
      </c>
      <c r="AG68" s="853"/>
      <c r="AH68" s="853"/>
      <c r="AI68" s="853"/>
      <c r="AJ68" s="853"/>
      <c r="AK68" s="853" t="s">
        <v>546</v>
      </c>
      <c r="AL68" s="853"/>
      <c r="AM68" s="853"/>
      <c r="AN68" s="853"/>
      <c r="AO68" s="853"/>
      <c r="AP68" s="853">
        <v>2880</v>
      </c>
      <c r="AQ68" s="853"/>
      <c r="AR68" s="853"/>
      <c r="AS68" s="853"/>
      <c r="AT68" s="853"/>
      <c r="AU68" s="853">
        <v>173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547</v>
      </c>
      <c r="C69" s="861"/>
      <c r="D69" s="861"/>
      <c r="E69" s="861"/>
      <c r="F69" s="861"/>
      <c r="G69" s="861"/>
      <c r="H69" s="861"/>
      <c r="I69" s="861"/>
      <c r="J69" s="861"/>
      <c r="K69" s="861"/>
      <c r="L69" s="861"/>
      <c r="M69" s="861"/>
      <c r="N69" s="861"/>
      <c r="O69" s="861"/>
      <c r="P69" s="862"/>
      <c r="Q69" s="863">
        <v>9448</v>
      </c>
      <c r="R69" s="817"/>
      <c r="S69" s="817"/>
      <c r="T69" s="817"/>
      <c r="U69" s="817"/>
      <c r="V69" s="817">
        <v>7971</v>
      </c>
      <c r="W69" s="817"/>
      <c r="X69" s="817"/>
      <c r="Y69" s="817"/>
      <c r="Z69" s="817"/>
      <c r="AA69" s="817">
        <v>1477</v>
      </c>
      <c r="AB69" s="817"/>
      <c r="AC69" s="817"/>
      <c r="AD69" s="817"/>
      <c r="AE69" s="817"/>
      <c r="AF69" s="817">
        <v>1477</v>
      </c>
      <c r="AG69" s="817"/>
      <c r="AH69" s="817"/>
      <c r="AI69" s="817"/>
      <c r="AJ69" s="817"/>
      <c r="AK69" s="817">
        <v>199</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548</v>
      </c>
      <c r="C70" s="861"/>
      <c r="D70" s="861"/>
      <c r="E70" s="861"/>
      <c r="F70" s="861"/>
      <c r="G70" s="861"/>
      <c r="H70" s="861"/>
      <c r="I70" s="861"/>
      <c r="J70" s="861"/>
      <c r="K70" s="861"/>
      <c r="L70" s="861"/>
      <c r="M70" s="861"/>
      <c r="N70" s="861"/>
      <c r="O70" s="861"/>
      <c r="P70" s="862"/>
      <c r="Q70" s="863">
        <v>82</v>
      </c>
      <c r="R70" s="817"/>
      <c r="S70" s="817"/>
      <c r="T70" s="817"/>
      <c r="U70" s="817"/>
      <c r="V70" s="817">
        <v>76</v>
      </c>
      <c r="W70" s="817"/>
      <c r="X70" s="817"/>
      <c r="Y70" s="817"/>
      <c r="Z70" s="817"/>
      <c r="AA70" s="817">
        <v>6</v>
      </c>
      <c r="AB70" s="817"/>
      <c r="AC70" s="817"/>
      <c r="AD70" s="817"/>
      <c r="AE70" s="817"/>
      <c r="AF70" s="817">
        <v>6</v>
      </c>
      <c r="AG70" s="817"/>
      <c r="AH70" s="817"/>
      <c r="AI70" s="817"/>
      <c r="AJ70" s="817"/>
      <c r="AK70" s="817">
        <v>20</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549</v>
      </c>
      <c r="C71" s="861"/>
      <c r="D71" s="861"/>
      <c r="E71" s="861"/>
      <c r="F71" s="861"/>
      <c r="G71" s="861"/>
      <c r="H71" s="861"/>
      <c r="I71" s="861"/>
      <c r="J71" s="861"/>
      <c r="K71" s="861"/>
      <c r="L71" s="861"/>
      <c r="M71" s="861"/>
      <c r="N71" s="861"/>
      <c r="O71" s="861"/>
      <c r="P71" s="862"/>
      <c r="Q71" s="863">
        <v>701</v>
      </c>
      <c r="R71" s="817"/>
      <c r="S71" s="817"/>
      <c r="T71" s="817"/>
      <c r="U71" s="817"/>
      <c r="V71" s="817">
        <v>654</v>
      </c>
      <c r="W71" s="817"/>
      <c r="X71" s="817"/>
      <c r="Y71" s="817"/>
      <c r="Z71" s="817"/>
      <c r="AA71" s="817">
        <v>47</v>
      </c>
      <c r="AB71" s="817"/>
      <c r="AC71" s="817"/>
      <c r="AD71" s="817"/>
      <c r="AE71" s="817"/>
      <c r="AF71" s="817">
        <v>10</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550</v>
      </c>
      <c r="C72" s="861"/>
      <c r="D72" s="861"/>
      <c r="E72" s="861"/>
      <c r="F72" s="861"/>
      <c r="G72" s="861"/>
      <c r="H72" s="861"/>
      <c r="I72" s="861"/>
      <c r="J72" s="861"/>
      <c r="K72" s="861"/>
      <c r="L72" s="861"/>
      <c r="M72" s="861"/>
      <c r="N72" s="861"/>
      <c r="O72" s="861"/>
      <c r="P72" s="862"/>
      <c r="Q72" s="863">
        <v>229</v>
      </c>
      <c r="R72" s="817"/>
      <c r="S72" s="817"/>
      <c r="T72" s="817"/>
      <c r="U72" s="817"/>
      <c r="V72" s="817">
        <v>223</v>
      </c>
      <c r="W72" s="817"/>
      <c r="X72" s="817"/>
      <c r="Y72" s="817"/>
      <c r="Z72" s="817"/>
      <c r="AA72" s="817">
        <v>6</v>
      </c>
      <c r="AB72" s="817"/>
      <c r="AC72" s="817"/>
      <c r="AD72" s="817"/>
      <c r="AE72" s="817"/>
      <c r="AF72" s="817">
        <v>6</v>
      </c>
      <c r="AG72" s="817"/>
      <c r="AH72" s="817"/>
      <c r="AI72" s="817"/>
      <c r="AJ72" s="817"/>
      <c r="AK72" s="817" t="s">
        <v>546</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551</v>
      </c>
      <c r="C73" s="861"/>
      <c r="D73" s="861"/>
      <c r="E73" s="861"/>
      <c r="F73" s="861"/>
      <c r="G73" s="861"/>
      <c r="H73" s="861"/>
      <c r="I73" s="861"/>
      <c r="J73" s="861"/>
      <c r="K73" s="861"/>
      <c r="L73" s="861"/>
      <c r="M73" s="861"/>
      <c r="N73" s="861"/>
      <c r="O73" s="861"/>
      <c r="P73" s="862"/>
      <c r="Q73" s="863">
        <v>171510</v>
      </c>
      <c r="R73" s="817"/>
      <c r="S73" s="817"/>
      <c r="T73" s="817"/>
      <c r="U73" s="817"/>
      <c r="V73" s="817">
        <v>169101</v>
      </c>
      <c r="W73" s="817"/>
      <c r="X73" s="817"/>
      <c r="Y73" s="817"/>
      <c r="Z73" s="817"/>
      <c r="AA73" s="817">
        <v>2409</v>
      </c>
      <c r="AB73" s="817"/>
      <c r="AC73" s="817"/>
      <c r="AD73" s="817"/>
      <c r="AE73" s="817"/>
      <c r="AF73" s="817">
        <v>2409</v>
      </c>
      <c r="AG73" s="817"/>
      <c r="AH73" s="817"/>
      <c r="AI73" s="817"/>
      <c r="AJ73" s="817"/>
      <c r="AK73" s="817" t="s">
        <v>546</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552</v>
      </c>
      <c r="C74" s="861"/>
      <c r="D74" s="861"/>
      <c r="E74" s="861"/>
      <c r="F74" s="861"/>
      <c r="G74" s="861"/>
      <c r="H74" s="861"/>
      <c r="I74" s="861"/>
      <c r="J74" s="861"/>
      <c r="K74" s="861"/>
      <c r="L74" s="861"/>
      <c r="M74" s="861"/>
      <c r="N74" s="861"/>
      <c r="O74" s="861"/>
      <c r="P74" s="862"/>
      <c r="Q74" s="863">
        <v>1466</v>
      </c>
      <c r="R74" s="817"/>
      <c r="S74" s="817"/>
      <c r="T74" s="817"/>
      <c r="U74" s="817"/>
      <c r="V74" s="817">
        <v>1427</v>
      </c>
      <c r="W74" s="817"/>
      <c r="X74" s="817"/>
      <c r="Y74" s="817"/>
      <c r="Z74" s="817"/>
      <c r="AA74" s="817">
        <v>38</v>
      </c>
      <c r="AB74" s="817"/>
      <c r="AC74" s="817"/>
      <c r="AD74" s="817"/>
      <c r="AE74" s="817"/>
      <c r="AF74" s="817">
        <v>38</v>
      </c>
      <c r="AG74" s="817"/>
      <c r="AH74" s="817"/>
      <c r="AI74" s="817"/>
      <c r="AJ74" s="817"/>
      <c r="AK74" s="817" t="s">
        <v>546</v>
      </c>
      <c r="AL74" s="817"/>
      <c r="AM74" s="817"/>
      <c r="AN74" s="817"/>
      <c r="AO74" s="817"/>
      <c r="AP74" s="817">
        <v>15</v>
      </c>
      <c r="AQ74" s="817"/>
      <c r="AR74" s="817"/>
      <c r="AS74" s="817"/>
      <c r="AT74" s="817"/>
      <c r="AU74" s="817">
        <v>11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553</v>
      </c>
      <c r="C75" s="861"/>
      <c r="D75" s="861"/>
      <c r="E75" s="861"/>
      <c r="F75" s="861"/>
      <c r="G75" s="861"/>
      <c r="H75" s="861"/>
      <c r="I75" s="861"/>
      <c r="J75" s="861"/>
      <c r="K75" s="861"/>
      <c r="L75" s="861"/>
      <c r="M75" s="861"/>
      <c r="N75" s="861"/>
      <c r="O75" s="861"/>
      <c r="P75" s="862"/>
      <c r="Q75" s="864">
        <v>238</v>
      </c>
      <c r="R75" s="865"/>
      <c r="S75" s="865"/>
      <c r="T75" s="865"/>
      <c r="U75" s="821"/>
      <c r="V75" s="866">
        <v>188</v>
      </c>
      <c r="W75" s="865"/>
      <c r="X75" s="865"/>
      <c r="Y75" s="865"/>
      <c r="Z75" s="821"/>
      <c r="AA75" s="866">
        <v>50</v>
      </c>
      <c r="AB75" s="865"/>
      <c r="AC75" s="865"/>
      <c r="AD75" s="865"/>
      <c r="AE75" s="821"/>
      <c r="AF75" s="866">
        <v>15</v>
      </c>
      <c r="AG75" s="865"/>
      <c r="AH75" s="865"/>
      <c r="AI75" s="865"/>
      <c r="AJ75" s="821"/>
      <c r="AK75" s="866" t="s">
        <v>546</v>
      </c>
      <c r="AL75" s="865"/>
      <c r="AM75" s="865"/>
      <c r="AN75" s="865"/>
      <c r="AO75" s="821"/>
      <c r="AP75" s="866">
        <v>34</v>
      </c>
      <c r="AQ75" s="865"/>
      <c r="AR75" s="865"/>
      <c r="AS75" s="865"/>
      <c r="AT75" s="821"/>
      <c r="AU75" s="866">
        <v>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4099</v>
      </c>
      <c r="AG88" s="831"/>
      <c r="AH88" s="831"/>
      <c r="AI88" s="831"/>
      <c r="AJ88" s="831"/>
      <c r="AK88" s="828"/>
      <c r="AL88" s="828"/>
      <c r="AM88" s="828"/>
      <c r="AN88" s="828"/>
      <c r="AO88" s="828"/>
      <c r="AP88" s="831">
        <v>2929</v>
      </c>
      <c r="AQ88" s="831"/>
      <c r="AR88" s="831"/>
      <c r="AS88" s="831"/>
      <c r="AT88" s="831"/>
      <c r="AU88" s="831">
        <v>188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37</v>
      </c>
      <c r="CS102" s="839"/>
      <c r="CT102" s="839"/>
      <c r="CU102" s="839"/>
      <c r="CV102" s="878"/>
      <c r="CW102" s="877">
        <v>31</v>
      </c>
      <c r="CX102" s="839"/>
      <c r="CY102" s="839"/>
      <c r="CZ102" s="839"/>
      <c r="DA102" s="878"/>
      <c r="DB102" s="877" t="s">
        <v>546</v>
      </c>
      <c r="DC102" s="839"/>
      <c r="DD102" s="839"/>
      <c r="DE102" s="839"/>
      <c r="DF102" s="878"/>
      <c r="DG102" s="877" t="s">
        <v>546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293</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293</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293</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1484451</v>
      </c>
      <c r="AB110" s="887"/>
      <c r="AC110" s="887"/>
      <c r="AD110" s="887"/>
      <c r="AE110" s="888"/>
      <c r="AF110" s="889">
        <v>1465641</v>
      </c>
      <c r="AG110" s="887"/>
      <c r="AH110" s="887"/>
      <c r="AI110" s="887"/>
      <c r="AJ110" s="888"/>
      <c r="AK110" s="889">
        <v>1442321</v>
      </c>
      <c r="AL110" s="887"/>
      <c r="AM110" s="887"/>
      <c r="AN110" s="887"/>
      <c r="AO110" s="888"/>
      <c r="AP110" s="890">
        <v>13</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17596529</v>
      </c>
      <c r="BR110" s="918"/>
      <c r="BS110" s="918"/>
      <c r="BT110" s="918"/>
      <c r="BU110" s="918"/>
      <c r="BV110" s="918">
        <v>16881068</v>
      </c>
      <c r="BW110" s="918"/>
      <c r="BX110" s="918"/>
      <c r="BY110" s="918"/>
      <c r="BZ110" s="918"/>
      <c r="CA110" s="918">
        <v>16304963</v>
      </c>
      <c r="CB110" s="918"/>
      <c r="CC110" s="918"/>
      <c r="CD110" s="918"/>
      <c r="CE110" s="918"/>
      <c r="CF110" s="931">
        <v>147.30000000000001</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3502153</v>
      </c>
      <c r="BR112" s="913"/>
      <c r="BS112" s="913"/>
      <c r="BT112" s="913"/>
      <c r="BU112" s="913"/>
      <c r="BV112" s="913">
        <v>3358823</v>
      </c>
      <c r="BW112" s="913"/>
      <c r="BX112" s="913"/>
      <c r="BY112" s="913"/>
      <c r="BZ112" s="913"/>
      <c r="CA112" s="913">
        <v>3290299</v>
      </c>
      <c r="CB112" s="913"/>
      <c r="CC112" s="913"/>
      <c r="CD112" s="913"/>
      <c r="CE112" s="913"/>
      <c r="CF112" s="907">
        <v>29.7</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318454</v>
      </c>
      <c r="AB113" s="925"/>
      <c r="AC113" s="925"/>
      <c r="AD113" s="925"/>
      <c r="AE113" s="926"/>
      <c r="AF113" s="927">
        <v>278025</v>
      </c>
      <c r="AG113" s="925"/>
      <c r="AH113" s="925"/>
      <c r="AI113" s="925"/>
      <c r="AJ113" s="926"/>
      <c r="AK113" s="927">
        <v>297203</v>
      </c>
      <c r="AL113" s="925"/>
      <c r="AM113" s="925"/>
      <c r="AN113" s="925"/>
      <c r="AO113" s="926"/>
      <c r="AP113" s="928">
        <v>2.7</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162029</v>
      </c>
      <c r="BR113" s="913"/>
      <c r="BS113" s="913"/>
      <c r="BT113" s="913"/>
      <c r="BU113" s="913"/>
      <c r="BV113" s="913">
        <v>126638</v>
      </c>
      <c r="BW113" s="913"/>
      <c r="BX113" s="913"/>
      <c r="BY113" s="913"/>
      <c r="BZ113" s="913"/>
      <c r="CA113" s="913">
        <v>188690</v>
      </c>
      <c r="CB113" s="913"/>
      <c r="CC113" s="913"/>
      <c r="CD113" s="913"/>
      <c r="CE113" s="913"/>
      <c r="CF113" s="907">
        <v>1.7</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42545</v>
      </c>
      <c r="AB114" s="946"/>
      <c r="AC114" s="946"/>
      <c r="AD114" s="946"/>
      <c r="AE114" s="947"/>
      <c r="AF114" s="948">
        <v>42545</v>
      </c>
      <c r="AG114" s="946"/>
      <c r="AH114" s="946"/>
      <c r="AI114" s="946"/>
      <c r="AJ114" s="947"/>
      <c r="AK114" s="948">
        <v>51428</v>
      </c>
      <c r="AL114" s="946"/>
      <c r="AM114" s="946"/>
      <c r="AN114" s="946"/>
      <c r="AO114" s="947"/>
      <c r="AP114" s="949">
        <v>0.5</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949588</v>
      </c>
      <c r="BR114" s="913"/>
      <c r="BS114" s="913"/>
      <c r="BT114" s="913"/>
      <c r="BU114" s="913"/>
      <c r="BV114" s="913">
        <v>980207</v>
      </c>
      <c r="BW114" s="913"/>
      <c r="BX114" s="913"/>
      <c r="BY114" s="913"/>
      <c r="BZ114" s="913"/>
      <c r="CA114" s="913">
        <v>1019903</v>
      </c>
      <c r="CB114" s="913"/>
      <c r="CC114" s="913"/>
      <c r="CD114" s="913"/>
      <c r="CE114" s="913"/>
      <c r="CF114" s="907">
        <v>9.1999999999999993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1845450</v>
      </c>
      <c r="AB117" s="966"/>
      <c r="AC117" s="966"/>
      <c r="AD117" s="966"/>
      <c r="AE117" s="967"/>
      <c r="AF117" s="968">
        <v>1786211</v>
      </c>
      <c r="AG117" s="966"/>
      <c r="AH117" s="966"/>
      <c r="AI117" s="966"/>
      <c r="AJ117" s="967"/>
      <c r="AK117" s="968">
        <v>1790952</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293</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439</v>
      </c>
      <c r="BP119" s="992"/>
      <c r="BQ119" s="986">
        <v>22210299</v>
      </c>
      <c r="BR119" s="987"/>
      <c r="BS119" s="987"/>
      <c r="BT119" s="987"/>
      <c r="BU119" s="987"/>
      <c r="BV119" s="987">
        <v>21346736</v>
      </c>
      <c r="BW119" s="987"/>
      <c r="BX119" s="987"/>
      <c r="BY119" s="987"/>
      <c r="BZ119" s="987"/>
      <c r="CA119" s="987">
        <v>20803855</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5535730</v>
      </c>
      <c r="BR120" s="918"/>
      <c r="BS120" s="918"/>
      <c r="BT120" s="918"/>
      <c r="BU120" s="918"/>
      <c r="BV120" s="918">
        <v>5783844</v>
      </c>
      <c r="BW120" s="918"/>
      <c r="BX120" s="918"/>
      <c r="BY120" s="918"/>
      <c r="BZ120" s="918"/>
      <c r="CA120" s="918">
        <v>5361841</v>
      </c>
      <c r="CB120" s="918"/>
      <c r="CC120" s="918"/>
      <c r="CD120" s="918"/>
      <c r="CE120" s="918"/>
      <c r="CF120" s="931">
        <v>48.4</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3174323</v>
      </c>
      <c r="DH120" s="918"/>
      <c r="DI120" s="918"/>
      <c r="DJ120" s="918"/>
      <c r="DK120" s="918"/>
      <c r="DL120" s="918">
        <v>3001211</v>
      </c>
      <c r="DM120" s="918"/>
      <c r="DN120" s="918"/>
      <c r="DO120" s="918"/>
      <c r="DP120" s="918"/>
      <c r="DQ120" s="918">
        <v>2918282</v>
      </c>
      <c r="DR120" s="918"/>
      <c r="DS120" s="918"/>
      <c r="DT120" s="918"/>
      <c r="DU120" s="918"/>
      <c r="DV120" s="919">
        <v>26.4</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327830</v>
      </c>
      <c r="DH121" s="913"/>
      <c r="DI121" s="913"/>
      <c r="DJ121" s="913"/>
      <c r="DK121" s="913"/>
      <c r="DL121" s="913">
        <v>357612</v>
      </c>
      <c r="DM121" s="913"/>
      <c r="DN121" s="913"/>
      <c r="DO121" s="913"/>
      <c r="DP121" s="913"/>
      <c r="DQ121" s="913">
        <v>372017</v>
      </c>
      <c r="DR121" s="913"/>
      <c r="DS121" s="913"/>
      <c r="DT121" s="913"/>
      <c r="DU121" s="913"/>
      <c r="DV121" s="914">
        <v>3.4</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13114779</v>
      </c>
      <c r="BR122" s="987"/>
      <c r="BS122" s="987"/>
      <c r="BT122" s="987"/>
      <c r="BU122" s="987"/>
      <c r="BV122" s="987">
        <v>12428355</v>
      </c>
      <c r="BW122" s="987"/>
      <c r="BX122" s="987"/>
      <c r="BY122" s="987"/>
      <c r="BZ122" s="987"/>
      <c r="CA122" s="987">
        <v>11879985</v>
      </c>
      <c r="CB122" s="987"/>
      <c r="CC122" s="987"/>
      <c r="CD122" s="987"/>
      <c r="CE122" s="987"/>
      <c r="CF122" s="1004">
        <v>107.3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447</v>
      </c>
      <c r="BP123" s="992"/>
      <c r="BQ123" s="1050">
        <v>18650509</v>
      </c>
      <c r="BR123" s="1051"/>
      <c r="BS123" s="1051"/>
      <c r="BT123" s="1051"/>
      <c r="BU123" s="1051"/>
      <c r="BV123" s="1051">
        <v>18212199</v>
      </c>
      <c r="BW123" s="1051"/>
      <c r="BX123" s="1051"/>
      <c r="BY123" s="1051"/>
      <c r="BZ123" s="1051"/>
      <c r="CA123" s="1051">
        <v>17241826</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34.4</v>
      </c>
      <c r="BR124" s="1014"/>
      <c r="BS124" s="1014"/>
      <c r="BT124" s="1014"/>
      <c r="BU124" s="1014"/>
      <c r="BV124" s="1014">
        <v>29.4</v>
      </c>
      <c r="BW124" s="1014"/>
      <c r="BX124" s="1014"/>
      <c r="BY124" s="1014"/>
      <c r="BZ124" s="1014"/>
      <c r="CA124" s="1014">
        <v>32.1</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121</v>
      </c>
      <c r="AB128" s="1033"/>
      <c r="AC128" s="1033"/>
      <c r="AD128" s="1033"/>
      <c r="AE128" s="1034"/>
      <c r="AF128" s="1035" t="s">
        <v>121</v>
      </c>
      <c r="AG128" s="1033"/>
      <c r="AH128" s="1033"/>
      <c r="AI128" s="1033"/>
      <c r="AJ128" s="1034"/>
      <c r="AK128" s="1035">
        <v>25615</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13.04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11507546</v>
      </c>
      <c r="AB129" s="946"/>
      <c r="AC129" s="946"/>
      <c r="AD129" s="946"/>
      <c r="AE129" s="947"/>
      <c r="AF129" s="948">
        <v>11771698</v>
      </c>
      <c r="AG129" s="946"/>
      <c r="AH129" s="946"/>
      <c r="AI129" s="946"/>
      <c r="AJ129" s="947"/>
      <c r="AK129" s="948">
        <v>12147258</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18.04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1168217</v>
      </c>
      <c r="AB130" s="946"/>
      <c r="AC130" s="946"/>
      <c r="AD130" s="946"/>
      <c r="AE130" s="947"/>
      <c r="AF130" s="948">
        <v>1140873</v>
      </c>
      <c r="AG130" s="946"/>
      <c r="AH130" s="946"/>
      <c r="AI130" s="946"/>
      <c r="AJ130" s="947"/>
      <c r="AK130" s="948">
        <v>1077161</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6.2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10339329</v>
      </c>
      <c r="AB131" s="973"/>
      <c r="AC131" s="973"/>
      <c r="AD131" s="973"/>
      <c r="AE131" s="974"/>
      <c r="AF131" s="972">
        <v>10630825</v>
      </c>
      <c r="AG131" s="973"/>
      <c r="AH131" s="973"/>
      <c r="AI131" s="973"/>
      <c r="AJ131" s="974"/>
      <c r="AK131" s="972">
        <v>11070097</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32.1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6.5500672240000002</v>
      </c>
      <c r="AB132" s="1084"/>
      <c r="AC132" s="1084"/>
      <c r="AD132" s="1084"/>
      <c r="AE132" s="1085"/>
      <c r="AF132" s="1086">
        <v>6.0704413820000003</v>
      </c>
      <c r="AG132" s="1084"/>
      <c r="AH132" s="1084"/>
      <c r="AI132" s="1084"/>
      <c r="AJ132" s="1085"/>
      <c r="AK132" s="1086">
        <v>6.2165308939999999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6.2</v>
      </c>
      <c r="AB133" s="1067"/>
      <c r="AC133" s="1067"/>
      <c r="AD133" s="1067"/>
      <c r="AE133" s="1068"/>
      <c r="AF133" s="1066">
        <v>6.1</v>
      </c>
      <c r="AG133" s="1067"/>
      <c r="AH133" s="1067"/>
      <c r="AI133" s="1067"/>
      <c r="AJ133" s="1068"/>
      <c r="AK133" s="1066">
        <v>6.2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q/HlUGA8pUi5IyS9rBNamT218qxERT8kWJ+R89/eNdUUfB5pGykjL83foJPylNW64DPI/41bmT5nF+I9/uQcw==" saltValue="W0qBElSMglC1k+CV1pSp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sqref="A1:A1048576"/>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2oFE/+8xAnf/mBKSkwRp9mTbuRZJhksXICfN6+1IBzSYT43jPFdP8+QqoGdT4xViKwcasKnxu7ugRXt1py+7g==" saltValue="2/XrKHiP/+7E4WGn6iHD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6" zoomScale="80" zoomScaleNormal="80" zoomScaleSheetLayoutView="55" workbookViewId="0">
      <selection sqref="A1:A1048576"/>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J24YXayhScGReg/n1KVaFoI7RnD2UbIRg8Gqg8v/So8FsiZkxkneA5PqDv/rK2WfFUyicNxPw2sVUm25g2lPA==" saltValue="BlyEMrJ2E7LHUVe6Z7iH+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 zoomScale="80" zoomScaleSheetLayoutView="80" workbookViewId="0">
      <selection activeCell="AN60" sqref="AN60:AO60"/>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2859838</v>
      </c>
      <c r="AP9" s="262">
        <v>52558</v>
      </c>
      <c r="AQ9" s="263">
        <v>72348</v>
      </c>
      <c r="AR9" s="264">
        <v>-27.4</v>
      </c>
    </row>
    <row r="10" spans="1:46" ht="13.5" customHeight="1" x14ac:dyDescent="0.2">
      <c r="A10" s="247"/>
      <c r="AK10" s="1103" t="s">
        <v>482</v>
      </c>
      <c r="AL10" s="1104"/>
      <c r="AM10" s="1104"/>
      <c r="AN10" s="1105"/>
      <c r="AO10" s="265">
        <v>507317</v>
      </c>
      <c r="AP10" s="265">
        <v>9323</v>
      </c>
      <c r="AQ10" s="266">
        <v>6364</v>
      </c>
      <c r="AR10" s="267">
        <v>46.5</v>
      </c>
    </row>
    <row r="11" spans="1:46" ht="13.5" customHeight="1" x14ac:dyDescent="0.2">
      <c r="A11" s="247"/>
      <c r="AK11" s="1103" t="s">
        <v>483</v>
      </c>
      <c r="AL11" s="1104"/>
      <c r="AM11" s="1104"/>
      <c r="AN11" s="1105"/>
      <c r="AO11" s="265" t="s">
        <v>484</v>
      </c>
      <c r="AP11" s="265" t="s">
        <v>484</v>
      </c>
      <c r="AQ11" s="266">
        <v>1262</v>
      </c>
      <c r="AR11" s="267" t="s">
        <v>484</v>
      </c>
    </row>
    <row r="12" spans="1:46" ht="13.5" customHeight="1" x14ac:dyDescent="0.2">
      <c r="A12" s="247"/>
      <c r="AK12" s="1103" t="s">
        <v>485</v>
      </c>
      <c r="AL12" s="1104"/>
      <c r="AM12" s="1104"/>
      <c r="AN12" s="1105"/>
      <c r="AO12" s="265" t="s">
        <v>484</v>
      </c>
      <c r="AP12" s="265" t="s">
        <v>484</v>
      </c>
      <c r="AQ12" s="266">
        <v>10</v>
      </c>
      <c r="AR12" s="267" t="s">
        <v>484</v>
      </c>
    </row>
    <row r="13" spans="1:46" ht="13.5" customHeight="1" x14ac:dyDescent="0.2">
      <c r="A13" s="247"/>
      <c r="AK13" s="1103" t="s">
        <v>486</v>
      </c>
      <c r="AL13" s="1104"/>
      <c r="AM13" s="1104"/>
      <c r="AN13" s="1105"/>
      <c r="AO13" s="265">
        <v>86783</v>
      </c>
      <c r="AP13" s="265">
        <v>1595</v>
      </c>
      <c r="AQ13" s="266">
        <v>3257</v>
      </c>
      <c r="AR13" s="267">
        <v>-51</v>
      </c>
    </row>
    <row r="14" spans="1:46" ht="13.5" customHeight="1" x14ac:dyDescent="0.2">
      <c r="A14" s="247"/>
      <c r="AK14" s="1103" t="s">
        <v>487</v>
      </c>
      <c r="AL14" s="1104"/>
      <c r="AM14" s="1104"/>
      <c r="AN14" s="1105"/>
      <c r="AO14" s="265">
        <v>121930</v>
      </c>
      <c r="AP14" s="265">
        <v>2241</v>
      </c>
      <c r="AQ14" s="266">
        <v>1617</v>
      </c>
      <c r="AR14" s="267">
        <v>38.6</v>
      </c>
    </row>
    <row r="15" spans="1:46" ht="13.5" customHeight="1" x14ac:dyDescent="0.2">
      <c r="A15" s="247"/>
      <c r="AK15" s="1106" t="s">
        <v>488</v>
      </c>
      <c r="AL15" s="1107"/>
      <c r="AM15" s="1107"/>
      <c r="AN15" s="1108"/>
      <c r="AO15" s="265">
        <v>-159340</v>
      </c>
      <c r="AP15" s="265">
        <v>-2928</v>
      </c>
      <c r="AQ15" s="266">
        <v>-3947</v>
      </c>
      <c r="AR15" s="267">
        <v>-25.8</v>
      </c>
    </row>
    <row r="16" spans="1:46" ht="13.2" x14ac:dyDescent="0.2">
      <c r="A16" s="247"/>
      <c r="AK16" s="1106" t="s">
        <v>176</v>
      </c>
      <c r="AL16" s="1107"/>
      <c r="AM16" s="1107"/>
      <c r="AN16" s="1108"/>
      <c r="AO16" s="265">
        <v>3416528</v>
      </c>
      <c r="AP16" s="265">
        <v>62789</v>
      </c>
      <c r="AQ16" s="266">
        <v>80912</v>
      </c>
      <c r="AR16" s="267">
        <v>-22.4</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5.55</v>
      </c>
      <c r="AP21" s="278">
        <v>6.71</v>
      </c>
      <c r="AQ21" s="279">
        <v>-1.1599999999999999</v>
      </c>
      <c r="AS21" s="280"/>
      <c r="AT21" s="276"/>
    </row>
    <row r="22" spans="1:46" s="248" customFormat="1" ht="13.2" x14ac:dyDescent="0.2">
      <c r="A22" s="276"/>
      <c r="AK22" s="1109" t="s">
        <v>494</v>
      </c>
      <c r="AL22" s="1110"/>
      <c r="AM22" s="1110"/>
      <c r="AN22" s="1111"/>
      <c r="AO22" s="281">
        <v>96.4</v>
      </c>
      <c r="AP22" s="282">
        <v>98.3</v>
      </c>
      <c r="AQ22" s="283">
        <v>-1.9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1442321</v>
      </c>
      <c r="AP32" s="291">
        <v>26507</v>
      </c>
      <c r="AQ32" s="292">
        <v>34344</v>
      </c>
      <c r="AR32" s="293">
        <v>-22.8</v>
      </c>
    </row>
    <row r="33" spans="1:46" ht="13.5" customHeight="1" x14ac:dyDescent="0.2">
      <c r="A33" s="247"/>
      <c r="AK33" s="1117" t="s">
        <v>499</v>
      </c>
      <c r="AL33" s="1118"/>
      <c r="AM33" s="1118"/>
      <c r="AN33" s="1119"/>
      <c r="AO33" s="291" t="s">
        <v>484</v>
      </c>
      <c r="AP33" s="291" t="s">
        <v>484</v>
      </c>
      <c r="AQ33" s="292" t="s">
        <v>484</v>
      </c>
      <c r="AR33" s="293" t="s">
        <v>484</v>
      </c>
    </row>
    <row r="34" spans="1:46" ht="27" customHeight="1" x14ac:dyDescent="0.2">
      <c r="A34" s="247"/>
      <c r="AK34" s="1117" t="s">
        <v>500</v>
      </c>
      <c r="AL34" s="1118"/>
      <c r="AM34" s="1118"/>
      <c r="AN34" s="1119"/>
      <c r="AO34" s="291" t="s">
        <v>484</v>
      </c>
      <c r="AP34" s="291" t="s">
        <v>484</v>
      </c>
      <c r="AQ34" s="292">
        <v>3</v>
      </c>
      <c r="AR34" s="293" t="s">
        <v>484</v>
      </c>
    </row>
    <row r="35" spans="1:46" ht="27" customHeight="1" x14ac:dyDescent="0.2">
      <c r="A35" s="247"/>
      <c r="AK35" s="1117" t="s">
        <v>501</v>
      </c>
      <c r="AL35" s="1118"/>
      <c r="AM35" s="1118"/>
      <c r="AN35" s="1119"/>
      <c r="AO35" s="291">
        <v>297203</v>
      </c>
      <c r="AP35" s="291">
        <v>5462</v>
      </c>
      <c r="AQ35" s="292">
        <v>7806</v>
      </c>
      <c r="AR35" s="293">
        <v>-30</v>
      </c>
    </row>
    <row r="36" spans="1:46" ht="27" customHeight="1" x14ac:dyDescent="0.2">
      <c r="A36" s="247"/>
      <c r="AK36" s="1117" t="s">
        <v>502</v>
      </c>
      <c r="AL36" s="1118"/>
      <c r="AM36" s="1118"/>
      <c r="AN36" s="1119"/>
      <c r="AO36" s="291">
        <v>51428</v>
      </c>
      <c r="AP36" s="291">
        <v>945</v>
      </c>
      <c r="AQ36" s="292">
        <v>1690</v>
      </c>
      <c r="AR36" s="293">
        <v>-44.1</v>
      </c>
    </row>
    <row r="37" spans="1:46" ht="13.5" customHeight="1" x14ac:dyDescent="0.2">
      <c r="A37" s="247"/>
      <c r="AK37" s="1117" t="s">
        <v>503</v>
      </c>
      <c r="AL37" s="1118"/>
      <c r="AM37" s="1118"/>
      <c r="AN37" s="1119"/>
      <c r="AO37" s="291" t="s">
        <v>484</v>
      </c>
      <c r="AP37" s="291" t="s">
        <v>484</v>
      </c>
      <c r="AQ37" s="292">
        <v>666</v>
      </c>
      <c r="AR37" s="293" t="s">
        <v>484</v>
      </c>
    </row>
    <row r="38" spans="1:46" ht="27" customHeight="1" x14ac:dyDescent="0.2">
      <c r="A38" s="247"/>
      <c r="AK38" s="1120" t="s">
        <v>504</v>
      </c>
      <c r="AL38" s="1121"/>
      <c r="AM38" s="1121"/>
      <c r="AN38" s="1122"/>
      <c r="AO38" s="294" t="s">
        <v>484</v>
      </c>
      <c r="AP38" s="294" t="s">
        <v>484</v>
      </c>
      <c r="AQ38" s="295">
        <v>3</v>
      </c>
      <c r="AR38" s="283" t="s">
        <v>484</v>
      </c>
      <c r="AS38" s="290"/>
    </row>
    <row r="39" spans="1:46" ht="13.2" x14ac:dyDescent="0.2">
      <c r="A39" s="247"/>
      <c r="AK39" s="1120" t="s">
        <v>505</v>
      </c>
      <c r="AL39" s="1121"/>
      <c r="AM39" s="1121"/>
      <c r="AN39" s="1122"/>
      <c r="AO39" s="291">
        <v>-25615</v>
      </c>
      <c r="AP39" s="291">
        <v>-471</v>
      </c>
      <c r="AQ39" s="292">
        <v>-5822</v>
      </c>
      <c r="AR39" s="293">
        <v>-91.9</v>
      </c>
      <c r="AS39" s="290"/>
    </row>
    <row r="40" spans="1:46" ht="27" customHeight="1" x14ac:dyDescent="0.2">
      <c r="A40" s="247"/>
      <c r="AK40" s="1117" t="s">
        <v>506</v>
      </c>
      <c r="AL40" s="1118"/>
      <c r="AM40" s="1118"/>
      <c r="AN40" s="1119"/>
      <c r="AO40" s="291">
        <v>-1077161</v>
      </c>
      <c r="AP40" s="291">
        <v>-19796</v>
      </c>
      <c r="AQ40" s="292">
        <v>-26710</v>
      </c>
      <c r="AR40" s="293">
        <v>-25.9</v>
      </c>
      <c r="AS40" s="290"/>
    </row>
    <row r="41" spans="1:46" ht="13.2" x14ac:dyDescent="0.2">
      <c r="A41" s="247"/>
      <c r="AK41" s="1123" t="s">
        <v>286</v>
      </c>
      <c r="AL41" s="1124"/>
      <c r="AM41" s="1124"/>
      <c r="AN41" s="1125"/>
      <c r="AO41" s="291">
        <v>688176</v>
      </c>
      <c r="AP41" s="291">
        <v>12647</v>
      </c>
      <c r="AQ41" s="292">
        <v>11979</v>
      </c>
      <c r="AR41" s="293">
        <v>5.6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1472281</v>
      </c>
      <c r="AN51" s="313">
        <v>26477</v>
      </c>
      <c r="AO51" s="314">
        <v>-39.1</v>
      </c>
      <c r="AP51" s="315">
        <v>45483</v>
      </c>
      <c r="AQ51" s="316">
        <v>-0.2</v>
      </c>
      <c r="AR51" s="317">
        <v>-38.9</v>
      </c>
    </row>
    <row r="52" spans="1:44" ht="13.2" x14ac:dyDescent="0.2">
      <c r="A52" s="247"/>
      <c r="AK52" s="318"/>
      <c r="AL52" s="319" t="s">
        <v>516</v>
      </c>
      <c r="AM52" s="320">
        <v>306812</v>
      </c>
      <c r="AN52" s="321">
        <v>5518</v>
      </c>
      <c r="AO52" s="322">
        <v>-50.7</v>
      </c>
      <c r="AP52" s="323">
        <v>24241</v>
      </c>
      <c r="AQ52" s="324">
        <v>0.4</v>
      </c>
      <c r="AR52" s="325">
        <v>-51.1</v>
      </c>
    </row>
    <row r="53" spans="1:44" ht="13.2" x14ac:dyDescent="0.2">
      <c r="A53" s="247"/>
      <c r="AK53" s="303" t="s">
        <v>517</v>
      </c>
      <c r="AL53" s="304"/>
      <c r="AM53" s="312">
        <v>1359326</v>
      </c>
      <c r="AN53" s="313">
        <v>24430</v>
      </c>
      <c r="AO53" s="314">
        <v>-7.7</v>
      </c>
      <c r="AP53" s="315">
        <v>45945</v>
      </c>
      <c r="AQ53" s="316">
        <v>1</v>
      </c>
      <c r="AR53" s="317">
        <v>-8.6999999999999993</v>
      </c>
    </row>
    <row r="54" spans="1:44" ht="13.2" x14ac:dyDescent="0.2">
      <c r="A54" s="247"/>
      <c r="AK54" s="318"/>
      <c r="AL54" s="319" t="s">
        <v>516</v>
      </c>
      <c r="AM54" s="320">
        <v>438777</v>
      </c>
      <c r="AN54" s="321">
        <v>7886</v>
      </c>
      <c r="AO54" s="322">
        <v>42.9</v>
      </c>
      <c r="AP54" s="323">
        <v>25180</v>
      </c>
      <c r="AQ54" s="324">
        <v>3.9</v>
      </c>
      <c r="AR54" s="325">
        <v>39</v>
      </c>
    </row>
    <row r="55" spans="1:44" ht="13.2" x14ac:dyDescent="0.2">
      <c r="A55" s="247"/>
      <c r="AK55" s="303" t="s">
        <v>518</v>
      </c>
      <c r="AL55" s="304"/>
      <c r="AM55" s="312">
        <v>1603933</v>
      </c>
      <c r="AN55" s="313">
        <v>29018</v>
      </c>
      <c r="AO55" s="314">
        <v>18.8</v>
      </c>
      <c r="AP55" s="315">
        <v>44475</v>
      </c>
      <c r="AQ55" s="316">
        <v>-3.2</v>
      </c>
      <c r="AR55" s="317">
        <v>22</v>
      </c>
    </row>
    <row r="56" spans="1:44" ht="13.2" x14ac:dyDescent="0.2">
      <c r="A56" s="247"/>
      <c r="AK56" s="318"/>
      <c r="AL56" s="319" t="s">
        <v>516</v>
      </c>
      <c r="AM56" s="320">
        <v>544903</v>
      </c>
      <c r="AN56" s="321">
        <v>9858</v>
      </c>
      <c r="AO56" s="322">
        <v>25</v>
      </c>
      <c r="AP56" s="323">
        <v>24780</v>
      </c>
      <c r="AQ56" s="324">
        <v>-1.6</v>
      </c>
      <c r="AR56" s="325">
        <v>26.6</v>
      </c>
    </row>
    <row r="57" spans="1:44" ht="13.2" x14ac:dyDescent="0.2">
      <c r="A57" s="247"/>
      <c r="AK57" s="303" t="s">
        <v>519</v>
      </c>
      <c r="AL57" s="304"/>
      <c r="AM57" s="312">
        <v>1520438</v>
      </c>
      <c r="AN57" s="313">
        <v>27678</v>
      </c>
      <c r="AO57" s="314">
        <v>-4.5999999999999996</v>
      </c>
      <c r="AP57" s="315">
        <v>45982</v>
      </c>
      <c r="AQ57" s="316">
        <v>3.4</v>
      </c>
      <c r="AR57" s="317">
        <v>-8</v>
      </c>
    </row>
    <row r="58" spans="1:44" ht="13.2" x14ac:dyDescent="0.2">
      <c r="A58" s="247"/>
      <c r="AK58" s="318"/>
      <c r="AL58" s="319" t="s">
        <v>516</v>
      </c>
      <c r="AM58" s="320">
        <v>604412</v>
      </c>
      <c r="AN58" s="321">
        <v>11003</v>
      </c>
      <c r="AO58" s="322">
        <v>11.6</v>
      </c>
      <c r="AP58" s="323">
        <v>25583</v>
      </c>
      <c r="AQ58" s="324">
        <v>3.2</v>
      </c>
      <c r="AR58" s="325">
        <v>8.4</v>
      </c>
    </row>
    <row r="59" spans="1:44" ht="13.2" x14ac:dyDescent="0.2">
      <c r="A59" s="247"/>
      <c r="AK59" s="303" t="s">
        <v>520</v>
      </c>
      <c r="AL59" s="304"/>
      <c r="AM59" s="312">
        <v>2261503</v>
      </c>
      <c r="AN59" s="313">
        <v>41562</v>
      </c>
      <c r="AO59" s="314">
        <v>50.2</v>
      </c>
      <c r="AP59" s="315">
        <v>50538</v>
      </c>
      <c r="AQ59" s="316">
        <v>9.9</v>
      </c>
      <c r="AR59" s="317">
        <v>40.299999999999997</v>
      </c>
    </row>
    <row r="60" spans="1:44" ht="13.2" x14ac:dyDescent="0.2">
      <c r="A60" s="247"/>
      <c r="AK60" s="318"/>
      <c r="AL60" s="319" t="s">
        <v>516</v>
      </c>
      <c r="AM60" s="320">
        <v>1138376</v>
      </c>
      <c r="AN60" s="321">
        <v>20921</v>
      </c>
      <c r="AO60" s="322">
        <v>90.1</v>
      </c>
      <c r="AP60" s="323">
        <v>29053</v>
      </c>
      <c r="AQ60" s="324">
        <v>13.6</v>
      </c>
      <c r="AR60" s="325">
        <v>76.5</v>
      </c>
    </row>
    <row r="61" spans="1:44" ht="13.2" x14ac:dyDescent="0.2">
      <c r="A61" s="247"/>
      <c r="AK61" s="303" t="s">
        <v>521</v>
      </c>
      <c r="AL61" s="326"/>
      <c r="AM61" s="312">
        <v>1643496</v>
      </c>
      <c r="AN61" s="313">
        <v>29833</v>
      </c>
      <c r="AO61" s="314">
        <v>3.5</v>
      </c>
      <c r="AP61" s="315">
        <v>46485</v>
      </c>
      <c r="AQ61" s="327">
        <v>2.2000000000000002</v>
      </c>
      <c r="AR61" s="317">
        <v>1.3</v>
      </c>
    </row>
    <row r="62" spans="1:44" ht="13.2" x14ac:dyDescent="0.2">
      <c r="A62" s="247"/>
      <c r="AK62" s="318"/>
      <c r="AL62" s="319" t="s">
        <v>516</v>
      </c>
      <c r="AM62" s="320">
        <v>606656</v>
      </c>
      <c r="AN62" s="321">
        <v>11037</v>
      </c>
      <c r="AO62" s="322">
        <v>23.8</v>
      </c>
      <c r="AP62" s="323">
        <v>25767</v>
      </c>
      <c r="AQ62" s="324">
        <v>3.9</v>
      </c>
      <c r="AR62" s="325">
        <v>19.899999999999999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EyRkMtIdoVDOysMEreKZez5A5a5GItWHaWb3z9wENDMT3kLEY/850xHSEjYVR1jnuT0fTZfRiae5j5ulANmrA==" saltValue="tTBAq/Dq3ozPj/wyA2lF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6" zoomScale="80" zoomScaleNormal="80" zoomScaleSheetLayoutView="55" workbookViewId="0">
      <selection activeCell="E51" sqref="E51:DI5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Bh+N8Kv1i19m9mh/LoOO0eBTVQE97k/pGgF4Ep1nH66lI3omqr8gWNbpx4KdJCaE0M8UKB4XsbbEuemPZGKQnQ==" saltValue="NreOVeImv2nKosin+gaN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80" zoomScaleNormal="80" zoomScaleSheetLayoutView="55" workbookViewId="0">
      <selection activeCell="E51" sqref="E51:DI51"/>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sPy9Hz7+UMqHDf8Y7xzr6rJQu4ZIsXc0slAmsA8bYeIwLDFHnIQu1wEb87GGTTKeVCd92f1bhVv5xQjypKO1Wg==" saltValue="MoM20RUARbRpiJmmKUAps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0" zoomScaleNormal="80" zoomScaleSheetLayoutView="100" workbookViewId="0">
      <selection activeCell="E51" sqref="E51:DI5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15.69</v>
      </c>
      <c r="G47" s="12">
        <v>19.100000000000001</v>
      </c>
      <c r="H47" s="12">
        <v>18.940000000000001</v>
      </c>
      <c r="I47" s="12">
        <v>21.06</v>
      </c>
      <c r="J47" s="13">
        <v>17.510000000000002</v>
      </c>
    </row>
    <row r="48" spans="2:10" ht="57.75" customHeight="1" x14ac:dyDescent="0.2">
      <c r="B48" s="14"/>
      <c r="C48" s="1128" t="s">
        <v>4</v>
      </c>
      <c r="D48" s="1128"/>
      <c r="E48" s="1129"/>
      <c r="F48" s="15">
        <v>4.8600000000000003</v>
      </c>
      <c r="G48" s="16">
        <v>6.46</v>
      </c>
      <c r="H48" s="16">
        <v>5.64</v>
      </c>
      <c r="I48" s="16">
        <v>4.74</v>
      </c>
      <c r="J48" s="17">
        <v>5.65</v>
      </c>
    </row>
    <row r="49" spans="2:10" ht="57.75" customHeight="1" thickBot="1" x14ac:dyDescent="0.25">
      <c r="B49" s="18"/>
      <c r="C49" s="1130" t="s">
        <v>5</v>
      </c>
      <c r="D49" s="1130"/>
      <c r="E49" s="1131"/>
      <c r="F49" s="19">
        <v>3.07</v>
      </c>
      <c r="G49" s="20">
        <v>6.28</v>
      </c>
      <c r="H49" s="20" t="s">
        <v>528</v>
      </c>
      <c r="I49" s="20">
        <v>1.78</v>
      </c>
      <c r="J49" s="21" t="s">
        <v>529</v>
      </c>
    </row>
    <row r="50" spans="2:10" ht="13.2" x14ac:dyDescent="0.2"/>
  </sheetData>
  <sheetProtection algorithmName="SHA-512" hashValue="5DTSt4l4tiMgB9MPt6pclYNgxESIH/nHbOyqVL4W4XnnZbIY/DtTu/zlIBtcycl/noaPyCUYCxGyf80RzVV14A==" saltValue="vnbrxKKJ0tG3GLFjuI/U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2026-03-12T00:47:09Z</cp:lastPrinted>
  <dcterms:created xsi:type="dcterms:W3CDTF">2026-02-23T04:31:17Z</dcterms:created>
  <dcterms:modified xsi:type="dcterms:W3CDTF">2026-03-19T02:30:25Z</dcterms:modified>
  <cp:category/>
</cp:coreProperties>
</file>