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８年度\1200_健康こども部\1250_保険年金課\1250_保険年金\030_医療費給付事業\010_庶務\00110_その他\★給付申請書\"/>
    </mc:Choice>
  </mc:AlternateContent>
  <xr:revisionPtr revIDLastSave="0" documentId="13_ncr:1_{D8400124-20AC-4DF1-AACA-63A0E31A346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ひとり親" sheetId="3" r:id="rId1"/>
  </sheets>
  <definedNames>
    <definedName name="_xlnm.Print_Area" localSheetId="0">ひとり親!$A$1:$CM$41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2" i="3" l="1"/>
  <c r="AV22" i="3"/>
  <c r="BE16" i="3"/>
  <c r="BA16" i="3"/>
  <c r="G16" i="3"/>
  <c r="BO14" i="3"/>
  <c r="BO12" i="3"/>
  <c r="CC8" i="3"/>
  <c r="BW8" i="3"/>
  <c r="BQ8" i="3"/>
  <c r="AA32" i="3"/>
  <c r="B22" i="3"/>
  <c r="K16" i="3"/>
  <c r="U14" i="3"/>
  <c r="U12" i="3"/>
  <c r="AI8" i="3"/>
  <c r="AC8" i="3"/>
  <c r="W8" i="3"/>
  <c r="CJ22" i="3"/>
  <c r="CH22" i="3"/>
  <c r="CF22" i="3"/>
  <c r="CD22" i="3"/>
  <c r="CB22" i="3"/>
  <c r="BZ22" i="3"/>
  <c r="BX22" i="3"/>
  <c r="BV22" i="3"/>
  <c r="BT22" i="3"/>
  <c r="BR22" i="3"/>
  <c r="BP22" i="3"/>
  <c r="N46" i="3" l="1"/>
  <c r="AT45" i="3" s="1"/>
  <c r="V22" i="3"/>
  <c r="AP22" i="3"/>
  <c r="AN22" i="3"/>
  <c r="AL22" i="3"/>
  <c r="AJ22" i="3"/>
  <c r="AH22" i="3"/>
  <c r="AF22" i="3"/>
  <c r="AD22" i="3"/>
  <c r="AB22" i="3"/>
  <c r="Z22" i="3"/>
  <c r="X22" i="3"/>
  <c r="BQ18" i="3" l="1"/>
  <c r="BD18" i="3"/>
  <c r="BA4" i="3"/>
  <c r="W18" i="3"/>
  <c r="G4" i="3"/>
  <c r="J18" i="3"/>
</calcChain>
</file>

<file path=xl/sharedStrings.xml><?xml version="1.0" encoding="utf-8"?>
<sst xmlns="http://schemas.openxmlformats.org/spreadsheetml/2006/main" count="132" uniqueCount="64">
  <si>
    <t>区分</t>
    <rPh sb="0" eb="2">
      <t>クブン</t>
    </rPh>
    <phoneticPr fontId="2"/>
  </si>
  <si>
    <r>
      <t xml:space="preserve">1 </t>
    </r>
    <r>
      <rPr>
        <sz val="11"/>
        <rFont val="ＭＳ Ｐ明朝"/>
        <family val="1"/>
        <charset val="128"/>
      </rPr>
      <t>入</t>
    </r>
    <rPh sb="2" eb="3">
      <t>イ</t>
    </rPh>
    <phoneticPr fontId="2"/>
  </si>
  <si>
    <r>
      <t xml:space="preserve">2 </t>
    </r>
    <r>
      <rPr>
        <sz val="11"/>
        <rFont val="ＭＳ Ｐ明朝"/>
        <family val="1"/>
        <charset val="128"/>
      </rPr>
      <t>外</t>
    </r>
    <rPh sb="2" eb="3">
      <t>ソト</t>
    </rPh>
    <phoneticPr fontId="2"/>
  </si>
  <si>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</si>
  <si>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</si>
  <si>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</si>
  <si>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</si>
  <si>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 請 者</t>
    <rPh sb="0" eb="1">
      <t>サル</t>
    </rPh>
    <rPh sb="2" eb="3">
      <t>ショウ</t>
    </rPh>
    <rPh sb="4" eb="5">
      <t>シャ</t>
    </rPh>
    <phoneticPr fontId="2"/>
  </si>
  <si>
    <t>(受給者等) 氏名</t>
    <rPh sb="1" eb="4">
      <t>ジュキュウシャ</t>
    </rPh>
    <rPh sb="4" eb="5">
      <t>トウ</t>
    </rPh>
    <rPh sb="7" eb="9">
      <t>シメイ</t>
    </rPh>
    <phoneticPr fontId="2"/>
  </si>
  <si>
    <t>月分の医療費一部負担金の給付を申請します。</t>
    <phoneticPr fontId="2"/>
  </si>
  <si>
    <t>事業名</t>
    <rPh sb="0" eb="2">
      <t>ジギョウ</t>
    </rPh>
    <rPh sb="2" eb="3">
      <t>メイ</t>
    </rPh>
    <phoneticPr fontId="2"/>
  </si>
  <si>
    <t>受　　 　給　　 　者　　　 名</t>
    <rPh sb="0" eb="1">
      <t>ウケ</t>
    </rPh>
    <rPh sb="5" eb="6">
      <t>キュウ</t>
    </rPh>
    <rPh sb="10" eb="11">
      <t>モノ</t>
    </rPh>
    <rPh sb="15" eb="16">
      <t>メイ</t>
    </rPh>
    <phoneticPr fontId="2"/>
  </si>
  <si>
    <t>受 　 給  　者 　 証  　番  　号</t>
    <rPh sb="0" eb="1">
      <t>ウケ</t>
    </rPh>
    <rPh sb="4" eb="5">
      <t>キュウ</t>
    </rPh>
    <rPh sb="8" eb="9">
      <t>モノ</t>
    </rPh>
    <rPh sb="12" eb="13">
      <t>アカシ</t>
    </rPh>
    <rPh sb="16" eb="17">
      <t>バン</t>
    </rPh>
    <rPh sb="20" eb="21">
      <t>ゴウ</t>
    </rPh>
    <phoneticPr fontId="2"/>
  </si>
  <si>
    <t>保 険 種 別</t>
    <rPh sb="0" eb="1">
      <t>タモツ</t>
    </rPh>
    <rPh sb="2" eb="3">
      <t>ケン</t>
    </rPh>
    <rPh sb="4" eb="5">
      <t>タネ</t>
    </rPh>
    <rPh sb="6" eb="7">
      <t>ベツ</t>
    </rPh>
    <phoneticPr fontId="2"/>
  </si>
  <si>
    <t>区　　　　分</t>
    <rPh sb="0" eb="1">
      <t>ク</t>
    </rPh>
    <rPh sb="5" eb="6">
      <t>ブン</t>
    </rPh>
    <phoneticPr fontId="2"/>
  </si>
  <si>
    <t>保険証記号番号</t>
    <rPh sb="0" eb="3">
      <t>ホケンショウ</t>
    </rPh>
    <rPh sb="3" eb="5">
      <t>キゴウ</t>
    </rPh>
    <rPh sb="5" eb="7">
      <t>バンゴウ</t>
    </rPh>
    <phoneticPr fontId="2"/>
  </si>
  <si>
    <t>給付金の受領方法</t>
    <rPh sb="0" eb="3">
      <t>キュウフキン</t>
    </rPh>
    <rPh sb="4" eb="6">
      <t>ジュリョウ</t>
    </rPh>
    <rPh sb="6" eb="8">
      <t>ホウホウ</t>
    </rPh>
    <phoneticPr fontId="2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</si>
  <si>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2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</si>
  <si>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2"/>
  </si>
  <si>
    <t>円</t>
    <rPh sb="0" eb="1">
      <t>エン</t>
    </rPh>
    <phoneticPr fontId="2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</si>
  <si>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2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</si>
  <si>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2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</si>
  <si>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2"/>
  </si>
  <si>
    <t>申請年月日</t>
    <rPh sb="0" eb="2">
      <t>シンセイ</t>
    </rPh>
    <rPh sb="2" eb="5">
      <t>ネンガッピ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</si>
  <si>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</si>
  <si>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</si>
  <si>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診療年月</t>
    <rPh sb="0" eb="2">
      <t>シンリョウ</t>
    </rPh>
    <rPh sb="2" eb="4">
      <t>ネンゲツ</t>
    </rPh>
    <phoneticPr fontId="2"/>
  </si>
  <si>
    <t>申請者住所</t>
    <rPh sb="0" eb="3">
      <t>シンセイシャ</t>
    </rPh>
    <rPh sb="3" eb="5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</si>
  <si>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</si>
  <si>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受給者氏名</t>
    <rPh sb="0" eb="3">
      <t>ジュキュウシャ</t>
    </rPh>
    <rPh sb="3" eb="5">
      <t>シメイ</t>
    </rPh>
    <phoneticPr fontId="2"/>
  </si>
  <si>
    <t>受給者証番号
（ハイフンは除く）</t>
    <rPh sb="0" eb="3">
      <t>ジュキュウシャ</t>
    </rPh>
    <rPh sb="3" eb="4">
      <t>ショウ</t>
    </rPh>
    <rPh sb="4" eb="6">
      <t>バンゴウ</t>
    </rPh>
    <rPh sb="13" eb="14">
      <t>ノゾ</t>
    </rPh>
    <phoneticPr fontId="2"/>
  </si>
  <si>
    <t>保険証記号番号</t>
    <rPh sb="0" eb="3">
      <t>ホケンショウ</t>
    </rPh>
    <rPh sb="2" eb="3">
      <t>アカシ</t>
    </rPh>
    <rPh sb="3" eb="5">
      <t>キゴウ</t>
    </rPh>
    <rPh sb="5" eb="7">
      <t>バンゴウ</t>
    </rPh>
    <phoneticPr fontId="2"/>
  </si>
  <si>
    <t>滝沢市中鵜飼55</t>
    <rPh sb="0" eb="2">
      <t>タキザワ</t>
    </rPh>
    <rPh sb="2" eb="3">
      <t>シ</t>
    </rPh>
    <rPh sb="3" eb="4">
      <t>ナカ</t>
    </rPh>
    <rPh sb="4" eb="6">
      <t>ウカイ</t>
    </rPh>
    <phoneticPr fontId="2"/>
  </si>
  <si>
    <t>滝沢　太郎</t>
    <rPh sb="0" eb="2">
      <t>タキザワ</t>
    </rPh>
    <rPh sb="3" eb="5">
      <t>タロウ</t>
    </rPh>
    <phoneticPr fontId="2"/>
  </si>
  <si>
    <t>滝沢　花子</t>
    <rPh sb="0" eb="2">
      <t>タキザワ</t>
    </rPh>
    <rPh sb="3" eb="5">
      <t>ハナコ</t>
    </rPh>
    <phoneticPr fontId="2"/>
  </si>
  <si>
    <t>123-4567</t>
    <phoneticPr fontId="2"/>
  </si>
  <si>
    <t>滝沢市長　様</t>
    <rPh sb="0" eb="2">
      <t>タキザワ</t>
    </rPh>
    <rPh sb="2" eb="4">
      <t>シチョウ</t>
    </rPh>
    <rPh sb="5" eb="6">
      <t>サマ</t>
    </rPh>
    <phoneticPr fontId="2"/>
  </si>
  <si>
    <t>令和</t>
  </si>
  <si>
    <t>令和</t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</si>
  <si>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</si>
  <si>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</si>
  <si>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</si>
  <si>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２ 日雇健保</t>
    <rPh sb="2" eb="4">
      <t>ヒヤト</t>
    </rPh>
    <rPh sb="4" eb="6">
      <t>ケンポ</t>
    </rPh>
    <phoneticPr fontId="2"/>
  </si>
  <si>
    <t>３ 組合健保</t>
    <rPh sb="2" eb="4">
      <t>クミアイ</t>
    </rPh>
    <rPh sb="4" eb="6">
      <t>ケンポ</t>
    </rPh>
    <phoneticPr fontId="2"/>
  </si>
  <si>
    <t>４ 国保一般</t>
    <rPh sb="2" eb="4">
      <t>コクホ</t>
    </rPh>
    <rPh sb="4" eb="6">
      <t>イッパン</t>
    </rPh>
    <phoneticPr fontId="2"/>
  </si>
  <si>
    <t>７ 共済組合</t>
    <rPh sb="2" eb="4">
      <t>キョウサイ</t>
    </rPh>
    <rPh sb="4" eb="6">
      <t>クミアイ</t>
    </rPh>
    <phoneticPr fontId="2"/>
  </si>
  <si>
    <t>８ 船員保険</t>
    <rPh sb="2" eb="4">
      <t>センイン</t>
    </rPh>
    <rPh sb="4" eb="6">
      <t>ホケン</t>
    </rPh>
    <phoneticPr fontId="2"/>
  </si>
  <si>
    <t>９ 後期高齢</t>
    <rPh sb="2" eb="4">
      <t>コウキ</t>
    </rPh>
    <rPh sb="4" eb="6">
      <t>コウレイ</t>
    </rPh>
    <phoneticPr fontId="2"/>
  </si>
  <si>
    <t>本人0</t>
    <rPh sb="0" eb="2">
      <t>ホンニン</t>
    </rPh>
    <phoneticPr fontId="2"/>
  </si>
  <si>
    <t>家族1</t>
    <rPh sb="0" eb="2">
      <t>カゾク</t>
    </rPh>
    <phoneticPr fontId="2"/>
  </si>
  <si>
    <t xml:space="preserve">  ６ 国保組合</t>
    <rPh sb="4" eb="6">
      <t>コクホ</t>
    </rPh>
    <rPh sb="6" eb="8">
      <t>クミアイ</t>
    </rPh>
    <phoneticPr fontId="2"/>
  </si>
  <si>
    <t xml:space="preserve"> 住所</t>
    <rPh sb="1" eb="3">
      <t>ジュウショ</t>
    </rPh>
    <phoneticPr fontId="2"/>
  </si>
  <si>
    <t>性別</t>
    <rPh sb="0" eb="2">
      <t>セイベツ</t>
    </rPh>
    <phoneticPr fontId="2"/>
  </si>
  <si>
    <t>保険種別</t>
    <rPh sb="0" eb="2">
      <t>ホケン</t>
    </rPh>
    <rPh sb="2" eb="4">
      <t>シュベツ</t>
    </rPh>
    <phoneticPr fontId="2"/>
  </si>
  <si>
    <t>１ 協会けんぽ</t>
    <phoneticPr fontId="2"/>
  </si>
  <si>
    <t>受給者証番号
（上4桁）</t>
    <rPh sb="0" eb="3">
      <t>ジュキュウシャ</t>
    </rPh>
    <rPh sb="3" eb="4">
      <t>ショウ</t>
    </rPh>
    <rPh sb="4" eb="6">
      <t>バンゴウ</t>
    </rPh>
    <rPh sb="8" eb="9">
      <t>カミ</t>
    </rPh>
    <rPh sb="10" eb="11">
      <t>ケタ</t>
    </rPh>
    <phoneticPr fontId="2"/>
  </si>
  <si>
    <t>保険区分</t>
    <rPh sb="0" eb="2">
      <t>ホケン</t>
    </rPh>
    <rPh sb="2" eb="4">
      <t>クブン</t>
    </rPh>
    <phoneticPr fontId="2"/>
  </si>
  <si>
    <t>家族</t>
  </si>
  <si>
    <t>(注)太枠内を記入し、月の初回の受診の際、医療機関等の窓口に提出してください。
　 ただし、事業名欄は「父母」又は「児童」を○で囲み、（　）内の番号については記入
 　する必要はありません。</t>
    <phoneticPr fontId="2"/>
  </si>
  <si>
    <t>協会けんぽ</t>
  </si>
  <si>
    <t>女</t>
  </si>
  <si>
    <t>印刷はカラー印刷でお願いします。</t>
    <rPh sb="6" eb="8">
      <t>インサツ</t>
    </rPh>
    <rPh sb="10" eb="11">
      <t>ネガ</t>
    </rPh>
    <phoneticPr fontId="2"/>
  </si>
  <si>
    <t>必須入力項目（下記項目は必ず入力）</t>
    <rPh sb="0" eb="2">
      <t>ヒッス</t>
    </rPh>
    <rPh sb="2" eb="4">
      <t>ニュウリョク</t>
    </rPh>
    <rPh sb="4" eb="6">
      <t>コウモク</t>
    </rPh>
    <rPh sb="7" eb="9">
      <t>カキ</t>
    </rPh>
    <rPh sb="9" eb="11">
      <t>コウモク</t>
    </rPh>
    <rPh sb="12" eb="13">
      <t>カナラ</t>
    </rPh>
    <rPh sb="14" eb="16">
      <t>ニュウリョク</t>
    </rPh>
    <phoneticPr fontId="2"/>
  </si>
  <si>
    <t>任意入力項目（下記項目は必要に応じて入力）
※入力しない場合は手書きしてください</t>
    <rPh sb="0" eb="2">
      <t>ニンイ</t>
    </rPh>
    <rPh sb="2" eb="4">
      <t>ニュウリョク</t>
    </rPh>
    <rPh sb="4" eb="6">
      <t>コウモク</t>
    </rPh>
    <rPh sb="7" eb="9">
      <t>カキ</t>
    </rPh>
    <rPh sb="9" eb="11">
      <t>コウモク</t>
    </rPh>
    <rPh sb="12" eb="14">
      <t>ヒツヨウ</t>
    </rPh>
    <rPh sb="15" eb="16">
      <t>オウ</t>
    </rPh>
    <rPh sb="18" eb="20">
      <t>ニュウリョク</t>
    </rPh>
    <rPh sb="23" eb="25">
      <t>ニュウリョク</t>
    </rPh>
    <rPh sb="28" eb="30">
      <t>バアイ</t>
    </rPh>
    <rPh sb="31" eb="33">
      <t>テガ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</si>
</sst>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HGS明朝B"/>
      <family val="1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11"/>
      <name val="HGPｺﾞｼｯｸE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HGPｺﾞｼｯｸE"/>
      <family val="3"/>
      <charset val="128"/>
    </font>
    <font>
      <b/>
      <sz val="10"/>
      <name val="ＭＳ Ｐ明朝"/>
      <family val="1"/>
      <charset val="128"/>
    </font>
    <font>
      <sz val="12"/>
      <name val="HGPｺﾞｼｯｸE"/>
      <family val="3"/>
      <charset val="128"/>
    </font>
    <font>
      <sz val="11"/>
      <color rgb="FF3F3F76"/>
      <name val="ＭＳ Ｐ明朝"/>
      <family val="1"/>
      <charset val="128"/>
    </font>
    <font>
      <sz val="14"/>
      <color theme="9" tint="-0.249977111117893"/>
      <name val="HGPｺﾞｼｯｸE"/>
      <family val="3"/>
      <charset val="128"/>
    </font>
    <font>
      <sz val="7.5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2" borderId="38" applyNumberFormat="0" applyAlignment="0" applyProtection="0">
      <alignment vertical="center"/>
    </xf>
  </cellStyleXfs>
  <cellXfs count="189">
    <xf numFmtId="0" fontId="0" fillId="0" borderId="0" xfId="0"/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0" xfId="0" applyFont="1" applyFill="1"/>
    <xf numFmtId="0" fontId="1" fillId="5" borderId="4" xfId="0" applyFont="1" applyFill="1" applyBorder="1"/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5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4" fillId="5" borderId="0" xfId="0" applyFont="1" applyFill="1"/>
    <xf numFmtId="0" fontId="3" fillId="5" borderId="9" xfId="0" applyFont="1" applyFill="1" applyBorder="1"/>
    <xf numFmtId="0" fontId="3" fillId="5" borderId="0" xfId="0" applyFont="1" applyFill="1"/>
    <xf numFmtId="0" fontId="1" fillId="5" borderId="0" xfId="0" applyFont="1" applyFill="1" applyProtection="1">
      <protection locked="0"/>
    </xf>
    <xf numFmtId="0" fontId="3" fillId="5" borderId="11" xfId="0" applyFont="1" applyFill="1" applyBorder="1" applyAlignment="1">
      <alignment vertical="top"/>
    </xf>
    <xf numFmtId="0" fontId="3" fillId="5" borderId="11" xfId="0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0" fontId="3" fillId="5" borderId="1" xfId="0" applyFont="1" applyFill="1" applyBorder="1"/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/>
    <xf numFmtId="0" fontId="3" fillId="5" borderId="12" xfId="0" applyFont="1" applyFill="1" applyBorder="1"/>
    <xf numFmtId="0" fontId="3" fillId="5" borderId="5" xfId="0" applyFont="1" applyFill="1" applyBorder="1"/>
    <xf numFmtId="0" fontId="3" fillId="5" borderId="4" xfId="0" applyFont="1" applyFill="1" applyBorder="1"/>
    <xf numFmtId="0" fontId="3" fillId="5" borderId="0" xfId="0" applyFont="1" applyFill="1" applyAlignment="1">
      <alignment vertical="center"/>
    </xf>
    <xf numFmtId="0" fontId="3" fillId="5" borderId="10" xfId="0" applyFont="1" applyFill="1" applyBorder="1"/>
    <xf numFmtId="0" fontId="3" fillId="5" borderId="13" xfId="0" applyFont="1" applyFill="1" applyBorder="1"/>
    <xf numFmtId="0" fontId="3" fillId="5" borderId="11" xfId="0" applyFont="1" applyFill="1" applyBorder="1" applyAlignment="1">
      <alignment vertical="center"/>
    </xf>
    <xf numFmtId="0" fontId="3" fillId="5" borderId="11" xfId="0" applyFont="1" applyFill="1" applyBorder="1"/>
    <xf numFmtId="0" fontId="3" fillId="5" borderId="14" xfId="0" applyFont="1" applyFill="1" applyBorder="1"/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5" xfId="0" applyFont="1" applyFill="1" applyBorder="1" applyAlignment="1">
      <alignment vertical="center" wrapText="1"/>
    </xf>
    <xf numFmtId="0" fontId="19" fillId="5" borderId="0" xfId="0" applyFont="1" applyFill="1" applyAlignment="1">
      <alignment horizontal="right" vertical="center" wrapText="1"/>
    </xf>
    <xf numFmtId="0" fontId="19" fillId="5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9" fillId="5" borderId="4" xfId="0" applyFont="1" applyFill="1" applyBorder="1"/>
    <xf numFmtId="0" fontId="3" fillId="5" borderId="4" xfId="0" applyFont="1" applyFill="1" applyBorder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0" fillId="5" borderId="0" xfId="0" applyFill="1"/>
    <xf numFmtId="0" fontId="9" fillId="5" borderId="0" xfId="0" applyFont="1" applyFill="1"/>
    <xf numFmtId="0" fontId="9" fillId="5" borderId="5" xfId="0" applyFont="1" applyFill="1" applyBorder="1"/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 shrinkToFit="1"/>
    </xf>
    <xf numFmtId="0" fontId="0" fillId="5" borderId="10" xfId="0" applyFill="1" applyBorder="1" applyAlignment="1">
      <alignment vertical="center" shrinkToFit="1"/>
    </xf>
    <xf numFmtId="0" fontId="10" fillId="5" borderId="4" xfId="0" applyFont="1" applyFill="1" applyBorder="1"/>
    <xf numFmtId="0" fontId="3" fillId="5" borderId="1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10" fillId="5" borderId="0" xfId="0" applyFont="1" applyFill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0" xfId="0" applyFont="1" applyFill="1"/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3" fillId="5" borderId="15" xfId="0" applyFont="1" applyFill="1" applyBorder="1"/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5" xfId="0" applyFont="1" applyFill="1" applyBorder="1"/>
    <xf numFmtId="0" fontId="20" fillId="0" borderId="0" xfId="0" applyFont="1" applyAlignment="1">
      <alignment horizontal="left" vertical="center"/>
    </xf>
    <xf numFmtId="0" fontId="18" fillId="4" borderId="34" xfId="0" applyFont="1" applyFill="1" applyBorder="1" applyAlignment="1">
      <alignment horizontal="left" vertical="center" indent="2"/>
    </xf>
    <xf numFmtId="0" fontId="15" fillId="3" borderId="34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0" fontId="0" fillId="5" borderId="20" xfId="0" applyFill="1" applyBorder="1" applyAlignment="1">
      <alignment horizontal="right"/>
    </xf>
    <xf numFmtId="0" fontId="0" fillId="5" borderId="31" xfId="0" applyFill="1" applyBorder="1" applyAlignment="1">
      <alignment horizontal="right"/>
    </xf>
    <xf numFmtId="0" fontId="3" fillId="5" borderId="0" xfId="0" applyFont="1" applyFill="1" applyAlignment="1">
      <alignment horizontal="center" vertical="center" shrinkToFit="1"/>
    </xf>
    <xf numFmtId="0" fontId="3" fillId="5" borderId="0" xfId="0" applyFont="1" applyFill="1" applyAlignment="1">
      <alignment horizontal="left" vertical="center" shrinkToFit="1"/>
    </xf>
    <xf numFmtId="0" fontId="0" fillId="5" borderId="0" xfId="0" applyFill="1" applyAlignment="1">
      <alignment horizontal="left" vertical="center" shrinkToFit="1"/>
    </xf>
    <xf numFmtId="0" fontId="0" fillId="5" borderId="0" xfId="0" applyFill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0" fillId="5" borderId="0" xfId="0" applyFill="1" applyAlignment="1">
      <alignment vertical="center"/>
    </xf>
    <xf numFmtId="0" fontId="0" fillId="5" borderId="10" xfId="0" applyFill="1" applyBorder="1" applyAlignment="1">
      <alignment vertical="center" shrinkToFit="1"/>
    </xf>
    <xf numFmtId="0" fontId="3" fillId="5" borderId="2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 readingOrder="1"/>
      <protection hidden="1"/>
    </xf>
    <xf numFmtId="0" fontId="14" fillId="5" borderId="3" xfId="0" applyFont="1" applyFill="1" applyBorder="1" applyAlignment="1" applyProtection="1">
      <alignment horizontal="center" vertical="center" readingOrder="1"/>
      <protection hidden="1"/>
    </xf>
    <xf numFmtId="0" fontId="14" fillId="5" borderId="4" xfId="0" applyFont="1" applyFill="1" applyBorder="1" applyAlignment="1" applyProtection="1">
      <alignment horizontal="center" vertical="center" readingOrder="1"/>
      <protection hidden="1"/>
    </xf>
    <xf numFmtId="0" fontId="14" fillId="5" borderId="5" xfId="0" applyFont="1" applyFill="1" applyBorder="1" applyAlignment="1" applyProtection="1">
      <alignment horizontal="center" vertical="center" readingOrder="1"/>
      <protection hidden="1"/>
    </xf>
    <xf numFmtId="0" fontId="14" fillId="5" borderId="13" xfId="0" applyFont="1" applyFill="1" applyBorder="1" applyAlignment="1" applyProtection="1">
      <alignment horizontal="center" vertical="center" readingOrder="1"/>
      <protection hidden="1"/>
    </xf>
    <xf numFmtId="0" fontId="14" fillId="5" borderId="15" xfId="0" applyFont="1" applyFill="1" applyBorder="1" applyAlignment="1" applyProtection="1">
      <alignment horizontal="center" vertical="center" readingOrder="1"/>
      <protection hidden="1"/>
    </xf>
    <xf numFmtId="0" fontId="14" fillId="5" borderId="41" xfId="0" applyFont="1" applyFill="1" applyBorder="1" applyAlignment="1" applyProtection="1">
      <alignment horizontal="center" vertical="center" readingOrder="1"/>
      <protection hidden="1"/>
    </xf>
    <xf numFmtId="0" fontId="14" fillId="5" borderId="42" xfId="0" applyFont="1" applyFill="1" applyBorder="1" applyAlignment="1" applyProtection="1">
      <alignment horizontal="center" vertical="center" readingOrder="1"/>
      <protection hidden="1"/>
    </xf>
    <xf numFmtId="0" fontId="14" fillId="5" borderId="44" xfId="0" applyFont="1" applyFill="1" applyBorder="1" applyAlignment="1" applyProtection="1">
      <alignment horizontal="center" vertical="center" readingOrder="1"/>
      <protection hidden="1"/>
    </xf>
    <xf numFmtId="0" fontId="14" fillId="5" borderId="45" xfId="0" applyFont="1" applyFill="1" applyBorder="1" applyAlignment="1" applyProtection="1">
      <alignment horizontal="center" vertical="center" readingOrder="1"/>
      <protection hidden="1"/>
    </xf>
    <xf numFmtId="0" fontId="14" fillId="5" borderId="47" xfId="0" applyFont="1" applyFill="1" applyBorder="1" applyAlignment="1" applyProtection="1">
      <alignment horizontal="center" vertical="center" readingOrder="1"/>
      <protection hidden="1"/>
    </xf>
    <xf numFmtId="0" fontId="14" fillId="5" borderId="48" xfId="0" applyFont="1" applyFill="1" applyBorder="1" applyAlignment="1" applyProtection="1">
      <alignment horizontal="center" vertical="center" readingOrder="1"/>
      <protection hidden="1"/>
    </xf>
    <xf numFmtId="0" fontId="14" fillId="5" borderId="50" xfId="0" applyFont="1" applyFill="1" applyBorder="1" applyAlignment="1" applyProtection="1">
      <alignment horizontal="center" vertical="center" readingOrder="1"/>
      <protection hidden="1"/>
    </xf>
    <xf numFmtId="0" fontId="14" fillId="5" borderId="51" xfId="0" applyFont="1" applyFill="1" applyBorder="1" applyAlignment="1" applyProtection="1">
      <alignment horizontal="center" vertical="center" readingOrder="1"/>
      <protection hidden="1"/>
    </xf>
    <xf numFmtId="0" fontId="14" fillId="5" borderId="52" xfId="0" applyFont="1" applyFill="1" applyBorder="1" applyAlignment="1" applyProtection="1">
      <alignment horizontal="center" vertical="center" readingOrder="1"/>
      <protection hidden="1"/>
    </xf>
    <xf numFmtId="0" fontId="3" fillId="5" borderId="9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vertical="center" shrinkToFit="1"/>
    </xf>
    <xf numFmtId="0" fontId="3" fillId="5" borderId="2" xfId="0" applyFont="1" applyFill="1" applyBorder="1" applyAlignment="1">
      <alignment vertical="center" shrinkToFit="1"/>
    </xf>
    <xf numFmtId="0" fontId="0" fillId="5" borderId="2" xfId="0" applyFill="1" applyBorder="1" applyAlignment="1">
      <alignment vertical="center"/>
    </xf>
    <xf numFmtId="0" fontId="0" fillId="5" borderId="12" xfId="0" applyFill="1" applyBorder="1" applyAlignment="1">
      <alignment vertical="center" shrinkToFit="1"/>
    </xf>
    <xf numFmtId="0" fontId="5" fillId="5" borderId="0" xfId="0" applyFont="1" applyFill="1" applyAlignment="1" applyProtection="1">
      <alignment horizontal="center"/>
      <protection locked="0"/>
    </xf>
    <xf numFmtId="0" fontId="3" fillId="5" borderId="54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vertical="center" wrapText="1"/>
      <protection locked="0"/>
    </xf>
    <xf numFmtId="0" fontId="6" fillId="5" borderId="10" xfId="0" applyFont="1" applyFill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Alignment="1" applyProtection="1">
      <alignment horizontal="center" vertical="top"/>
      <protection locked="0"/>
    </xf>
    <xf numFmtId="0" fontId="3" fillId="5" borderId="1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6" fillId="5" borderId="18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2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9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0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19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11" xfId="1" applyNumberFormat="1" applyFont="1" applyFill="1" applyBorder="1" applyAlignment="1" applyProtection="1">
      <alignment horizontal="center" vertical="center" shrinkToFit="1"/>
      <protection locked="0"/>
    </xf>
    <xf numFmtId="0" fontId="14" fillId="5" borderId="43" xfId="0" applyFont="1" applyFill="1" applyBorder="1" applyAlignment="1" applyProtection="1">
      <alignment horizontal="center" vertical="center" readingOrder="1"/>
      <protection hidden="1"/>
    </xf>
    <xf numFmtId="0" fontId="14" fillId="5" borderId="46" xfId="0" applyFont="1" applyFill="1" applyBorder="1" applyAlignment="1" applyProtection="1">
      <alignment horizontal="center" vertical="center" readingOrder="1"/>
      <protection hidden="1"/>
    </xf>
    <xf numFmtId="0" fontId="14" fillId="5" borderId="49" xfId="0" applyFont="1" applyFill="1" applyBorder="1" applyAlignment="1" applyProtection="1">
      <alignment horizontal="center" vertical="center" readingOrder="1"/>
      <protection hidden="1"/>
    </xf>
    <xf numFmtId="0" fontId="18" fillId="4" borderId="33" xfId="0" applyFont="1" applyFill="1" applyBorder="1" applyAlignment="1" applyProtection="1">
      <alignment horizontal="left" vertical="center" indent="2"/>
      <protection locked="0"/>
    </xf>
    <xf numFmtId="0" fontId="18" fillId="4" borderId="34" xfId="0" applyFont="1" applyFill="1" applyBorder="1" applyAlignment="1" applyProtection="1">
      <alignment horizontal="left" vertical="center" indent="2"/>
      <protection locked="0"/>
    </xf>
    <xf numFmtId="0" fontId="18" fillId="4" borderId="35" xfId="0" applyFont="1" applyFill="1" applyBorder="1" applyAlignment="1" applyProtection="1">
      <alignment horizontal="left" vertical="center" indent="2"/>
      <protection locked="0"/>
    </xf>
    <xf numFmtId="0" fontId="15" fillId="3" borderId="33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49" fontId="18" fillId="4" borderId="33" xfId="0" applyNumberFormat="1" applyFont="1" applyFill="1" applyBorder="1" applyAlignment="1" applyProtection="1">
      <alignment horizontal="left" vertical="center" indent="2"/>
      <protection locked="0"/>
    </xf>
    <xf numFmtId="49" fontId="18" fillId="4" borderId="34" xfId="0" applyNumberFormat="1" applyFont="1" applyFill="1" applyBorder="1" applyAlignment="1" applyProtection="1">
      <alignment horizontal="left" vertical="center" indent="2"/>
      <protection locked="0"/>
    </xf>
    <xf numFmtId="49" fontId="18" fillId="4" borderId="35" xfId="0" applyNumberFormat="1" applyFont="1" applyFill="1" applyBorder="1" applyAlignment="1" applyProtection="1">
      <alignment horizontal="left" vertical="center" indent="2"/>
      <protection locked="0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8" fillId="4" borderId="34" xfId="0" applyFont="1" applyFill="1" applyBorder="1" applyAlignment="1" applyProtection="1">
      <alignment horizontal="center" vertical="center"/>
      <protection locked="0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vertical="center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4" fillId="3" borderId="35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left" vertical="center" indent="2"/>
    </xf>
    <xf numFmtId="0" fontId="18" fillId="4" borderId="34" xfId="0" applyFont="1" applyFill="1" applyBorder="1" applyAlignment="1">
      <alignment horizontal="left" vertical="center" indent="2"/>
    </xf>
    <xf numFmtId="0" fontId="18" fillId="4" borderId="35" xfId="0" applyFont="1" applyFill="1" applyBorder="1" applyAlignment="1">
      <alignment horizontal="left" vertical="center" indent="2"/>
    </xf>
    <xf numFmtId="0" fontId="7" fillId="5" borderId="0" xfId="0" applyFont="1" applyFill="1" applyAlignment="1" applyProtection="1">
      <alignment horizontal="left"/>
      <protection locked="0"/>
    </xf>
    <xf numFmtId="0" fontId="7" fillId="5" borderId="10" xfId="0" applyFont="1" applyFill="1" applyBorder="1" applyAlignment="1" applyProtection="1">
      <alignment horizontal="left"/>
      <protection locked="0"/>
    </xf>
  </cellXfs>
  <cellStyles count="2">
    <cellStyle name="入力" xfId="1" builtinId="20"/>
    <cellStyle name="標準" xfId="0" builtinId="0"/>
  </cellStyles>
  <dxfs count="3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121227</xdr:colOff>
      <xdr:row>2</xdr:row>
      <xdr:rowOff>103909</xdr:rowOff>
    </xdr:from>
    <xdr:to>
      <xdr:col>10</xdr:col>
      <xdr:colOff>8659</xdr:colOff>
      <xdr:row>6</xdr:row>
      <xdr:rowOff>25978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B44C0709-9B8C-57CD-75DA-2A3ABF88C441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121227</xdr:colOff>
      <xdr:row>2</xdr:row>
      <xdr:rowOff>103909</xdr:rowOff>
    </xdr:from>
    <xdr:to>
      <xdr:col>56</xdr:col>
      <xdr:colOff>8659</xdr:colOff>
      <xdr:row>6</xdr:row>
      <xdr:rowOff>25978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50D664CF-C1CA-4DAE-BF02-56CE24322187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D703-80DE-45EF-920E-AE5A76DE102A}">
  <dimension ref="A1:CM57"/>
  <sheetViews>
    <sheetView tabSelected="1" view="pageBreakPreview" zoomScale="110" zoomScaleNormal="110" zoomScaleSheetLayoutView="110" workbookViewId="0">
      <selection activeCell="AV22" sqref="AV22:BJ25"/>
    </sheetView>
  </sheetViews>
  <sheetFormatPr defaultRowHeight="13.5" x14ac:dyDescent="0.15"/>
  <cols>
    <col min="1" max="7" width="1.625" style="1" customWidth="1"/>
    <col min="8" max="8" width="0.625" style="1" customWidth="1"/>
    <col min="9" max="9" width="0.875" style="1" customWidth="1"/>
    <col min="10" max="10" width="1.625" style="1" customWidth="1"/>
    <col min="11" max="11" width="2" style="1" customWidth="1"/>
    <col min="12" max="12" width="1" style="1" customWidth="1"/>
    <col min="13" max="14" width="1.625" style="1" customWidth="1"/>
    <col min="15" max="15" width="1.25" style="1" customWidth="1"/>
    <col min="16" max="16" width="1.125" style="1" customWidth="1"/>
    <col min="17" max="17" width="0.625" style="1" customWidth="1"/>
    <col min="18" max="18" width="1.875" style="1" customWidth="1"/>
    <col min="19" max="19" width="1.125" style="1" customWidth="1"/>
    <col min="20" max="20" width="1.875" style="1" customWidth="1"/>
    <col min="21" max="21" width="0.625" style="1" customWidth="1"/>
    <col min="22" max="45" width="1" style="1" customWidth="1"/>
    <col min="46" max="46" width="3.125" style="1" customWidth="1"/>
    <col min="47" max="53" width="1.625" style="1" customWidth="1"/>
    <col min="54" max="54" width="0.625" style="1" customWidth="1"/>
    <col min="55" max="55" width="0.875" style="1" customWidth="1"/>
    <col min="56" max="56" width="1.625" style="1" customWidth="1"/>
    <col min="57" max="57" width="2" style="1" customWidth="1"/>
    <col min="58" max="58" width="1" style="1" customWidth="1"/>
    <col min="59" max="60" width="1.625" style="1" customWidth="1"/>
    <col min="61" max="61" width="1.25" style="1" customWidth="1"/>
    <col min="62" max="62" width="1.125" style="1" customWidth="1"/>
    <col min="63" max="63" width="0.625" style="1" customWidth="1"/>
    <col min="64" max="64" width="1.875" style="1" customWidth="1"/>
    <col min="65" max="65" width="1.125" style="1" customWidth="1"/>
    <col min="66" max="66" width="1.875" style="1" customWidth="1"/>
    <col min="67" max="67" width="0.625" style="1" customWidth="1"/>
    <col min="68" max="91" width="1" style="1" customWidth="1"/>
    <col min="92" max="16384" width="9" style="1"/>
  </cols>
  <sheetData>
    <row r="1" spans="1:91" ht="13.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8"/>
      <c r="AU1" s="5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7"/>
    </row>
    <row r="2" spans="1:91" ht="24" customHeight="1" x14ac:dyDescent="0.15">
      <c r="A2" s="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04" t="s">
        <v>0</v>
      </c>
      <c r="V2" s="104"/>
      <c r="W2" s="104"/>
      <c r="X2" s="104"/>
      <c r="Y2" s="104"/>
      <c r="Z2" s="104" t="s">
        <v>1</v>
      </c>
      <c r="AA2" s="104"/>
      <c r="AB2" s="104"/>
      <c r="AC2" s="104"/>
      <c r="AD2" s="104"/>
      <c r="AE2" s="104"/>
      <c r="AF2" s="104" t="s">
        <v>2</v>
      </c>
      <c r="AG2" s="104"/>
      <c r="AH2" s="104"/>
      <c r="AI2" s="104"/>
      <c r="AJ2" s="104"/>
      <c r="AK2" s="104"/>
      <c r="AL2" s="142"/>
      <c r="AM2" s="142"/>
      <c r="AN2" s="142"/>
      <c r="AO2" s="142"/>
      <c r="AP2" s="142"/>
      <c r="AQ2" s="143"/>
      <c r="AR2" s="10"/>
      <c r="AS2" s="11"/>
      <c r="AT2" s="8"/>
      <c r="AU2" s="9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104" t="s">
        <v>0</v>
      </c>
      <c r="BP2" s="104"/>
      <c r="BQ2" s="104"/>
      <c r="BR2" s="104"/>
      <c r="BS2" s="104"/>
      <c r="BT2" s="104" t="s">
        <v>1</v>
      </c>
      <c r="BU2" s="104"/>
      <c r="BV2" s="104"/>
      <c r="BW2" s="104"/>
      <c r="BX2" s="104"/>
      <c r="BY2" s="104"/>
      <c r="BZ2" s="104" t="s">
        <v>2</v>
      </c>
      <c r="CA2" s="104"/>
      <c r="CB2" s="104"/>
      <c r="CC2" s="104"/>
      <c r="CD2" s="104"/>
      <c r="CE2" s="104"/>
      <c r="CF2" s="142"/>
      <c r="CG2" s="142"/>
      <c r="CH2" s="142"/>
      <c r="CI2" s="142"/>
      <c r="CJ2" s="142"/>
      <c r="CK2" s="143"/>
      <c r="CL2" s="10"/>
      <c r="CM2" s="11"/>
    </row>
    <row r="3" spans="1:91" ht="9" customHeight="1" x14ac:dyDescent="0.15">
      <c r="A3" s="9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4"/>
      <c r="AR3" s="8"/>
      <c r="AS3" s="15"/>
      <c r="AT3" s="8"/>
      <c r="AU3" s="9"/>
      <c r="AV3" s="12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4"/>
      <c r="CL3" s="8"/>
      <c r="CM3" s="15"/>
    </row>
    <row r="4" spans="1:91" ht="4.5" customHeight="1" x14ac:dyDescent="0.15">
      <c r="A4" s="9"/>
      <c r="B4" s="16"/>
      <c r="C4" s="8"/>
      <c r="D4" s="8"/>
      <c r="E4" s="8"/>
      <c r="F4" s="8"/>
      <c r="G4" s="144" t="str">
        <f>IF(OR($N$46="1841",$N$46="1842",$N$46="1843"),"ひ","単")</f>
        <v>ひ</v>
      </c>
      <c r="H4" s="144"/>
      <c r="I4" s="144"/>
      <c r="J4" s="144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7"/>
      <c r="AR4" s="8"/>
      <c r="AS4" s="15"/>
      <c r="AT4" s="8"/>
      <c r="AU4" s="9"/>
      <c r="AV4" s="16"/>
      <c r="AW4" s="8"/>
      <c r="AX4" s="8"/>
      <c r="AY4" s="8"/>
      <c r="AZ4" s="8"/>
      <c r="BA4" s="144" t="str">
        <f>IF(OR($N$46="1841",$N$46="1842",$N$46="1843"),"ひ","単")</f>
        <v>ひ</v>
      </c>
      <c r="BB4" s="144"/>
      <c r="BC4" s="144"/>
      <c r="BD4" s="144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17"/>
      <c r="CL4" s="8"/>
      <c r="CM4" s="15"/>
    </row>
    <row r="5" spans="1:91" ht="17.25" x14ac:dyDescent="0.2">
      <c r="A5" s="9"/>
      <c r="B5" s="16"/>
      <c r="C5" s="8"/>
      <c r="D5" s="8"/>
      <c r="E5" s="8"/>
      <c r="F5" s="8"/>
      <c r="G5" s="144"/>
      <c r="H5" s="144"/>
      <c r="I5" s="144"/>
      <c r="J5" s="144"/>
      <c r="K5" s="8"/>
      <c r="L5" s="18" t="s">
        <v>3</v>
      </c>
      <c r="M5" s="1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17"/>
      <c r="AR5" s="8"/>
      <c r="AS5" s="15"/>
      <c r="AT5" s="8"/>
      <c r="AU5" s="9"/>
      <c r="AV5" s="16"/>
      <c r="AW5" s="8"/>
      <c r="AX5" s="8"/>
      <c r="AY5" s="8"/>
      <c r="AZ5" s="8"/>
      <c r="BA5" s="144"/>
      <c r="BB5" s="144"/>
      <c r="BC5" s="144"/>
      <c r="BD5" s="144"/>
      <c r="BE5" s="8"/>
      <c r="BF5" s="18" t="s">
        <v>3</v>
      </c>
      <c r="BG5" s="1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17"/>
      <c r="CL5" s="8"/>
      <c r="CM5" s="15"/>
    </row>
    <row r="6" spans="1:91" ht="4.5" customHeight="1" x14ac:dyDescent="0.2">
      <c r="A6" s="9"/>
      <c r="B6" s="16"/>
      <c r="C6" s="8"/>
      <c r="D6" s="8"/>
      <c r="E6" s="8"/>
      <c r="F6" s="8"/>
      <c r="G6" s="144"/>
      <c r="H6" s="144"/>
      <c r="I6" s="144"/>
      <c r="J6" s="144"/>
      <c r="K6" s="8"/>
      <c r="L6" s="18"/>
      <c r="M6" s="1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17"/>
      <c r="AR6" s="8"/>
      <c r="AS6" s="15"/>
      <c r="AT6" s="8"/>
      <c r="AU6" s="9"/>
      <c r="AV6" s="16"/>
      <c r="AW6" s="8"/>
      <c r="AX6" s="8"/>
      <c r="AY6" s="8"/>
      <c r="AZ6" s="8"/>
      <c r="BA6" s="144"/>
      <c r="BB6" s="144"/>
      <c r="BC6" s="144"/>
      <c r="BD6" s="144"/>
      <c r="BE6" s="8"/>
      <c r="BF6" s="18"/>
      <c r="BG6" s="1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17"/>
      <c r="CL6" s="8"/>
      <c r="CM6" s="15"/>
    </row>
    <row r="7" spans="1:91" ht="9" customHeight="1" x14ac:dyDescent="0.15">
      <c r="A7" s="9"/>
      <c r="B7" s="1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7"/>
      <c r="AR7" s="8"/>
      <c r="AS7" s="15"/>
      <c r="AT7" s="8"/>
      <c r="AU7" s="9"/>
      <c r="AV7" s="16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17"/>
      <c r="CL7" s="8"/>
      <c r="CM7" s="15"/>
    </row>
    <row r="8" spans="1:91" x14ac:dyDescent="0.15">
      <c r="A8" s="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 t="s">
        <v>38</v>
      </c>
      <c r="U8" s="8"/>
      <c r="V8" s="20"/>
      <c r="W8" s="141">
        <f>IF($N$49="","",$N$49)</f>
        <v>8</v>
      </c>
      <c r="X8" s="141"/>
      <c r="Y8" s="141"/>
      <c r="Z8" s="141"/>
      <c r="AA8" s="20" t="s">
        <v>4</v>
      </c>
      <c r="AB8" s="20"/>
      <c r="AC8" s="141">
        <f>IF($V$49="","",$V$49)</f>
        <v>6</v>
      </c>
      <c r="AD8" s="141"/>
      <c r="AE8" s="141"/>
      <c r="AF8" s="141"/>
      <c r="AG8" s="20" t="s">
        <v>5</v>
      </c>
      <c r="AH8" s="20"/>
      <c r="AI8" s="141">
        <f>IF($AH$49="","",$AH$49)</f>
        <v>1</v>
      </c>
      <c r="AJ8" s="141"/>
      <c r="AK8" s="141"/>
      <c r="AL8" s="141"/>
      <c r="AM8" s="20" t="s">
        <v>6</v>
      </c>
      <c r="AN8" s="20"/>
      <c r="AO8" s="20"/>
      <c r="AP8" s="20"/>
      <c r="AQ8" s="17"/>
      <c r="AR8" s="8"/>
      <c r="AS8" s="15"/>
      <c r="AT8" s="8"/>
      <c r="AU8" s="9"/>
      <c r="AV8" s="19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 t="s">
        <v>38</v>
      </c>
      <c r="BO8" s="8"/>
      <c r="BP8" s="20"/>
      <c r="BQ8" s="141">
        <f>IF($N$49="","",$N$49)</f>
        <v>8</v>
      </c>
      <c r="BR8" s="141"/>
      <c r="BS8" s="141"/>
      <c r="BT8" s="141"/>
      <c r="BU8" s="20" t="s">
        <v>4</v>
      </c>
      <c r="BV8" s="20"/>
      <c r="BW8" s="141">
        <f>IF($V$49="","",$V$49)</f>
        <v>6</v>
      </c>
      <c r="BX8" s="141"/>
      <c r="BY8" s="141"/>
      <c r="BZ8" s="141"/>
      <c r="CA8" s="20" t="s">
        <v>5</v>
      </c>
      <c r="CB8" s="20"/>
      <c r="CC8" s="141">
        <f>IF($AH$49="","",$AH$49)</f>
        <v>1</v>
      </c>
      <c r="CD8" s="141"/>
      <c r="CE8" s="141"/>
      <c r="CF8" s="141"/>
      <c r="CG8" s="20" t="s">
        <v>6</v>
      </c>
      <c r="CH8" s="20"/>
      <c r="CI8" s="20"/>
      <c r="CJ8" s="20"/>
      <c r="CK8" s="17"/>
      <c r="CL8" s="8"/>
      <c r="CM8" s="15"/>
    </row>
    <row r="9" spans="1:91" ht="7.5" customHeight="1" x14ac:dyDescent="0.15">
      <c r="A9" s="9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17"/>
      <c r="AR9" s="8"/>
      <c r="AS9" s="15"/>
      <c r="AT9" s="8"/>
      <c r="AU9" s="9"/>
      <c r="AV9" s="19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17"/>
      <c r="CL9" s="8"/>
      <c r="CM9" s="15"/>
    </row>
    <row r="10" spans="1:91" x14ac:dyDescent="0.15">
      <c r="A10" s="9"/>
      <c r="B10" s="19"/>
      <c r="C10" s="8"/>
      <c r="D10" s="20"/>
      <c r="E10" s="20" t="s">
        <v>36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17"/>
      <c r="AR10" s="8"/>
      <c r="AS10" s="15"/>
      <c r="AT10" s="8"/>
      <c r="AU10" s="9"/>
      <c r="AV10" s="19"/>
      <c r="AW10" s="8"/>
      <c r="AX10" s="20"/>
      <c r="AY10" s="20" t="s">
        <v>36</v>
      </c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17"/>
      <c r="CL10" s="8"/>
      <c r="CM10" s="15"/>
    </row>
    <row r="11" spans="1:91" ht="9" customHeight="1" x14ac:dyDescent="0.15">
      <c r="A11" s="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17"/>
      <c r="AR11" s="8"/>
      <c r="AS11" s="15"/>
      <c r="AT11" s="8"/>
      <c r="AU11" s="9"/>
      <c r="AV11" s="19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17"/>
      <c r="CL11" s="8"/>
      <c r="CM11" s="15"/>
    </row>
    <row r="12" spans="1:91" ht="15" customHeight="1" x14ac:dyDescent="0.15">
      <c r="A12" s="9"/>
      <c r="B12" s="19"/>
      <c r="C12" s="20"/>
      <c r="D12" s="20"/>
      <c r="E12" s="20"/>
      <c r="F12" s="20"/>
      <c r="G12" s="20"/>
      <c r="H12" s="20"/>
      <c r="I12" s="20"/>
      <c r="J12" s="20"/>
      <c r="K12" s="20" t="s">
        <v>7</v>
      </c>
      <c r="L12" s="20"/>
      <c r="M12" s="20"/>
      <c r="N12" s="20"/>
      <c r="O12" s="20" t="s">
        <v>51</v>
      </c>
      <c r="P12" s="8"/>
      <c r="Q12" s="20"/>
      <c r="R12" s="20"/>
      <c r="S12" s="20"/>
      <c r="T12" s="20"/>
      <c r="U12" s="145" t="str">
        <f>IF($N$51="","",$N$51)</f>
        <v>滝沢市中鵜飼55</v>
      </c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6"/>
      <c r="AR12" s="8"/>
      <c r="AS12" s="15"/>
      <c r="AT12" s="8"/>
      <c r="AU12" s="9"/>
      <c r="AV12" s="19"/>
      <c r="AW12" s="20"/>
      <c r="AX12" s="20"/>
      <c r="AY12" s="20"/>
      <c r="AZ12" s="20"/>
      <c r="BA12" s="20"/>
      <c r="BB12" s="20"/>
      <c r="BC12" s="20"/>
      <c r="BD12" s="20"/>
      <c r="BE12" s="20" t="s">
        <v>7</v>
      </c>
      <c r="BF12" s="20"/>
      <c r="BG12" s="20"/>
      <c r="BH12" s="20"/>
      <c r="BI12" s="20" t="s">
        <v>51</v>
      </c>
      <c r="BJ12" s="8"/>
      <c r="BK12" s="20"/>
      <c r="BL12" s="20"/>
      <c r="BM12" s="20"/>
      <c r="BN12" s="20"/>
      <c r="BO12" s="145" t="str">
        <f>IF($N$51="","",$N$51)</f>
        <v>滝沢市中鵜飼55</v>
      </c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6"/>
      <c r="CL12" s="8"/>
      <c r="CM12" s="15"/>
    </row>
    <row r="13" spans="1:91" ht="18.75" customHeight="1" x14ac:dyDescent="0.15">
      <c r="A13" s="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6"/>
      <c r="AR13" s="8"/>
      <c r="AS13" s="15"/>
      <c r="AT13" s="21"/>
      <c r="AU13" s="9"/>
      <c r="AV13" s="19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6"/>
      <c r="CL13" s="8"/>
      <c r="CM13" s="15"/>
    </row>
    <row r="14" spans="1:91" x14ac:dyDescent="0.15">
      <c r="A14" s="9"/>
      <c r="B14" s="19"/>
      <c r="C14" s="20"/>
      <c r="D14" s="20"/>
      <c r="E14" s="20"/>
      <c r="F14" s="20"/>
      <c r="G14" s="20"/>
      <c r="H14" s="20"/>
      <c r="I14" s="20"/>
      <c r="J14" s="20"/>
      <c r="K14" s="20" t="s">
        <v>8</v>
      </c>
      <c r="L14" s="20"/>
      <c r="M14" s="20"/>
      <c r="N14" s="20"/>
      <c r="O14" s="20"/>
      <c r="P14" s="20"/>
      <c r="Q14" s="20"/>
      <c r="R14" s="20"/>
      <c r="S14" s="20"/>
      <c r="T14" s="20"/>
      <c r="U14" s="187" t="str">
        <f>IF($N$52="","",$N$52)</f>
        <v>滝沢　太郎</v>
      </c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8"/>
      <c r="AR14" s="8"/>
      <c r="AS14" s="15"/>
      <c r="AT14" s="8"/>
      <c r="AU14" s="9"/>
      <c r="AV14" s="19"/>
      <c r="AW14" s="20"/>
      <c r="AX14" s="20"/>
      <c r="AY14" s="20"/>
      <c r="AZ14" s="20"/>
      <c r="BA14" s="20"/>
      <c r="BB14" s="20"/>
      <c r="BC14" s="20"/>
      <c r="BD14" s="20"/>
      <c r="BE14" s="20" t="s">
        <v>8</v>
      </c>
      <c r="BF14" s="20"/>
      <c r="BG14" s="20"/>
      <c r="BH14" s="20"/>
      <c r="BI14" s="20"/>
      <c r="BJ14" s="20"/>
      <c r="BK14" s="20"/>
      <c r="BL14" s="20"/>
      <c r="BM14" s="20"/>
      <c r="BN14" s="20"/>
      <c r="BO14" s="187" t="str">
        <f>IF($N$52="","",$N$52)</f>
        <v>滝沢　太郎</v>
      </c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8"/>
      <c r="CL14" s="8"/>
      <c r="CM14" s="15"/>
    </row>
    <row r="15" spans="1:91" x14ac:dyDescent="0.15">
      <c r="A15" s="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17"/>
      <c r="AR15" s="8"/>
      <c r="AS15" s="15"/>
      <c r="AT15" s="8"/>
      <c r="AU15" s="9"/>
      <c r="AV15" s="19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17"/>
      <c r="CL15" s="8"/>
      <c r="CM15" s="15"/>
    </row>
    <row r="16" spans="1:91" ht="15" customHeight="1" x14ac:dyDescent="0.15">
      <c r="A16" s="9"/>
      <c r="B16" s="19"/>
      <c r="C16" s="22"/>
      <c r="D16" s="22"/>
      <c r="E16" s="23"/>
      <c r="F16" s="23" t="s">
        <v>37</v>
      </c>
      <c r="G16" s="147">
        <f>IF($N$50="","",$N$50)</f>
        <v>8</v>
      </c>
      <c r="H16" s="147"/>
      <c r="I16" s="147"/>
      <c r="J16" s="24" t="s">
        <v>4</v>
      </c>
      <c r="K16" s="147">
        <f>IF($V$50="","",$V$50)</f>
        <v>6</v>
      </c>
      <c r="L16" s="147"/>
      <c r="M16" s="147"/>
      <c r="N16" s="24" t="s">
        <v>9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0"/>
      <c r="AQ16" s="17"/>
      <c r="AR16" s="8"/>
      <c r="AS16" s="15"/>
      <c r="AT16" s="8"/>
      <c r="AU16" s="9"/>
      <c r="AV16" s="19"/>
      <c r="AW16" s="22"/>
      <c r="AX16" s="22"/>
      <c r="AY16" s="23"/>
      <c r="AZ16" s="23" t="s">
        <v>37</v>
      </c>
      <c r="BA16" s="147">
        <f>IF($N$50="","",$N$50)</f>
        <v>8</v>
      </c>
      <c r="BB16" s="147"/>
      <c r="BC16" s="147"/>
      <c r="BD16" s="24" t="s">
        <v>4</v>
      </c>
      <c r="BE16" s="147">
        <f>IF($V$50="","",$V$50)</f>
        <v>6</v>
      </c>
      <c r="BF16" s="147"/>
      <c r="BG16" s="147"/>
      <c r="BH16" s="24" t="s">
        <v>9</v>
      </c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0"/>
      <c r="CK16" s="17"/>
      <c r="CL16" s="8"/>
      <c r="CM16" s="15"/>
    </row>
    <row r="17" spans="1:91" ht="3.75" customHeight="1" x14ac:dyDescent="0.15">
      <c r="A17" s="9"/>
      <c r="B17" s="148" t="s">
        <v>10</v>
      </c>
      <c r="C17" s="149"/>
      <c r="D17" s="149"/>
      <c r="E17" s="149"/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7"/>
      <c r="V17" s="2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8"/>
      <c r="AR17" s="20"/>
      <c r="AS17" s="29"/>
      <c r="AT17" s="8"/>
      <c r="AU17" s="9"/>
      <c r="AV17" s="148" t="s">
        <v>10</v>
      </c>
      <c r="AW17" s="149"/>
      <c r="AX17" s="149"/>
      <c r="AY17" s="149"/>
      <c r="AZ17" s="25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7"/>
      <c r="BP17" s="27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8"/>
      <c r="CL17" s="20"/>
      <c r="CM17" s="29"/>
    </row>
    <row r="18" spans="1:91" ht="8.1" customHeight="1" x14ac:dyDescent="0.15">
      <c r="A18" s="9"/>
      <c r="B18" s="133"/>
      <c r="C18" s="117"/>
      <c r="D18" s="117"/>
      <c r="E18" s="117"/>
      <c r="F18" s="30"/>
      <c r="G18" s="31"/>
      <c r="H18" s="31"/>
      <c r="I18" s="31"/>
      <c r="J18" s="117" t="str">
        <f>IF(OR($N$46="1841",$N$46="1842",$N$46="1843"),"父母(41)","91 父母(市単)")</f>
        <v>父母(41)</v>
      </c>
      <c r="K18" s="117"/>
      <c r="L18" s="117"/>
      <c r="M18" s="117"/>
      <c r="N18" s="117"/>
      <c r="O18" s="117"/>
      <c r="P18" s="117"/>
      <c r="Q18" s="117"/>
      <c r="R18" s="117"/>
      <c r="S18" s="117"/>
      <c r="T18" s="31"/>
      <c r="U18" s="20"/>
      <c r="V18" s="20"/>
      <c r="W18" s="117" t="str">
        <f>IF(OR($N$46="1841",$N$46="1842",$N$46="1843"),"児童(42・43)","92・93 児童(市単)")</f>
        <v>児童(42・43)</v>
      </c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31"/>
      <c r="AM18" s="31"/>
      <c r="AN18" s="31"/>
      <c r="AO18" s="31"/>
      <c r="AP18" s="31"/>
      <c r="AQ18" s="32"/>
      <c r="AR18" s="20"/>
      <c r="AS18" s="29"/>
      <c r="AT18" s="8"/>
      <c r="AU18" s="9"/>
      <c r="AV18" s="133"/>
      <c r="AW18" s="117"/>
      <c r="AX18" s="117"/>
      <c r="AY18" s="117"/>
      <c r="AZ18" s="30"/>
      <c r="BA18" s="31"/>
      <c r="BB18" s="31"/>
      <c r="BC18" s="31"/>
      <c r="BD18" s="117" t="str">
        <f>IF(OR($N$46="1841",$N$46="1842",$N$46="1843"),"父母(41)","91 父母(市単)")</f>
        <v>父母(41)</v>
      </c>
      <c r="BE18" s="117"/>
      <c r="BF18" s="117"/>
      <c r="BG18" s="117"/>
      <c r="BH18" s="117"/>
      <c r="BI18" s="117"/>
      <c r="BJ18" s="117"/>
      <c r="BK18" s="117"/>
      <c r="BL18" s="117"/>
      <c r="BM18" s="117"/>
      <c r="BN18" s="31"/>
      <c r="BO18" s="20"/>
      <c r="BP18" s="20"/>
      <c r="BQ18" s="117" t="str">
        <f>IF(OR($N$46="1841",$N$46="1842",$N$46="1843"),"児童(42・43)","92・93 児童(市単)")</f>
        <v>児童(42・43)</v>
      </c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31"/>
      <c r="CG18" s="31"/>
      <c r="CH18" s="31"/>
      <c r="CI18" s="31"/>
      <c r="CJ18" s="31"/>
      <c r="CK18" s="32"/>
      <c r="CL18" s="20"/>
      <c r="CM18" s="29"/>
    </row>
    <row r="19" spans="1:91" ht="8.1" customHeight="1" x14ac:dyDescent="0.15">
      <c r="A19" s="9"/>
      <c r="B19" s="133"/>
      <c r="C19" s="117"/>
      <c r="D19" s="117"/>
      <c r="E19" s="117"/>
      <c r="F19" s="30"/>
      <c r="G19" s="31"/>
      <c r="H19" s="31"/>
      <c r="I19" s="3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31"/>
      <c r="U19" s="20"/>
      <c r="V19" s="20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31"/>
      <c r="AM19" s="31"/>
      <c r="AN19" s="31"/>
      <c r="AO19" s="31"/>
      <c r="AP19" s="31"/>
      <c r="AQ19" s="32"/>
      <c r="AR19" s="20"/>
      <c r="AS19" s="29"/>
      <c r="AT19" s="8"/>
      <c r="AU19" s="9"/>
      <c r="AV19" s="133"/>
      <c r="AW19" s="117"/>
      <c r="AX19" s="117"/>
      <c r="AY19" s="117"/>
      <c r="AZ19" s="30"/>
      <c r="BA19" s="31"/>
      <c r="BB19" s="31"/>
      <c r="BC19" s="31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31"/>
      <c r="BO19" s="20"/>
      <c r="BP19" s="20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31"/>
      <c r="CG19" s="31"/>
      <c r="CH19" s="31"/>
      <c r="CI19" s="31"/>
      <c r="CJ19" s="31"/>
      <c r="CK19" s="32"/>
      <c r="CL19" s="20"/>
      <c r="CM19" s="29"/>
    </row>
    <row r="20" spans="1:91" ht="3.75" customHeight="1" x14ac:dyDescent="0.15">
      <c r="A20" s="9"/>
      <c r="B20" s="150"/>
      <c r="C20" s="151"/>
      <c r="D20" s="151"/>
      <c r="E20" s="151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35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6"/>
      <c r="AR20" s="20"/>
      <c r="AS20" s="29"/>
      <c r="AT20" s="8"/>
      <c r="AU20" s="9"/>
      <c r="AV20" s="150"/>
      <c r="AW20" s="151"/>
      <c r="AX20" s="151"/>
      <c r="AY20" s="151"/>
      <c r="AZ20" s="33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5"/>
      <c r="BP20" s="35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6"/>
      <c r="CL20" s="20"/>
      <c r="CM20" s="29"/>
    </row>
    <row r="21" spans="1:91" ht="21" customHeight="1" x14ac:dyDescent="0.15">
      <c r="A21" s="9"/>
      <c r="B21" s="148" t="s">
        <v>11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52"/>
      <c r="R21" s="152"/>
      <c r="S21" s="152"/>
      <c r="T21" s="152"/>
      <c r="U21" s="152"/>
      <c r="V21" s="90" t="s">
        <v>12</v>
      </c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153"/>
      <c r="AR21" s="10"/>
      <c r="AS21" s="11"/>
      <c r="AT21" s="8"/>
      <c r="AU21" s="9"/>
      <c r="AV21" s="148" t="s">
        <v>11</v>
      </c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52"/>
      <c r="BL21" s="152"/>
      <c r="BM21" s="152"/>
      <c r="BN21" s="152"/>
      <c r="BO21" s="152"/>
      <c r="BP21" s="90" t="s">
        <v>12</v>
      </c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153"/>
      <c r="CL21" s="10"/>
      <c r="CM21" s="11"/>
    </row>
    <row r="22" spans="1:91" ht="10.35" customHeight="1" x14ac:dyDescent="0.15">
      <c r="A22" s="9"/>
      <c r="B22" s="154" t="str">
        <f>IF($N$53="","",$N$53)</f>
        <v>滝沢　花子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37"/>
      <c r="R22" s="37"/>
      <c r="S22" s="37"/>
      <c r="T22" s="37"/>
      <c r="U22" s="38"/>
      <c r="V22" s="118" t="str">
        <f>ASC(MID($N$45,1,1))</f>
        <v>1</v>
      </c>
      <c r="W22" s="119"/>
      <c r="X22" s="124" t="str">
        <f>ASC(MID($N$45,2,1))</f>
        <v>8</v>
      </c>
      <c r="Y22" s="125"/>
      <c r="Z22" s="125" t="str">
        <f>ASC(MID($N$45,3,1))</f>
        <v>4</v>
      </c>
      <c r="AA22" s="160"/>
      <c r="AB22" s="124" t="str">
        <f>ASC(MID($N$45,4,1))</f>
        <v>1</v>
      </c>
      <c r="AC22" s="125"/>
      <c r="AD22" s="125" t="str">
        <f>ASC(MID($N$45,5,1))</f>
        <v>1</v>
      </c>
      <c r="AE22" s="160"/>
      <c r="AF22" s="118" t="str">
        <f>ASC(MID($N$45,6,1))</f>
        <v>2</v>
      </c>
      <c r="AG22" s="119"/>
      <c r="AH22" s="118" t="str">
        <f>ASC(MID($N$45,7,1))</f>
        <v>3</v>
      </c>
      <c r="AI22" s="119"/>
      <c r="AJ22" s="118" t="str">
        <f>ASC(MID($N$45,8,1))</f>
        <v>4</v>
      </c>
      <c r="AK22" s="119"/>
      <c r="AL22" s="118" t="str">
        <f>ASC(MID($N$45,9,1))</f>
        <v>5</v>
      </c>
      <c r="AM22" s="119"/>
      <c r="AN22" s="124" t="str">
        <f>ASC(MID($N$45,10,1))</f>
        <v>6</v>
      </c>
      <c r="AO22" s="125"/>
      <c r="AP22" s="125" t="str">
        <f>ASC(MID($N$45,11,1))</f>
        <v>7</v>
      </c>
      <c r="AQ22" s="130"/>
      <c r="AR22" s="39"/>
      <c r="AS22" s="40"/>
      <c r="AT22" s="8"/>
      <c r="AU22" s="9"/>
      <c r="AV22" s="154" t="str">
        <f>IF($N$53="","",$N$53)</f>
        <v>滝沢　花子</v>
      </c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37"/>
      <c r="BL22" s="37"/>
      <c r="BM22" s="37"/>
      <c r="BN22" s="37"/>
      <c r="BO22" s="38"/>
      <c r="BP22" s="118" t="str">
        <f>ASC(MID($N$45,1,1))</f>
        <v>1</v>
      </c>
      <c r="BQ22" s="119"/>
      <c r="BR22" s="124" t="str">
        <f>ASC(MID($N$45,2,1))</f>
        <v>8</v>
      </c>
      <c r="BS22" s="125"/>
      <c r="BT22" s="125" t="str">
        <f>ASC(MID($N$45,3,1))</f>
        <v>4</v>
      </c>
      <c r="BU22" s="160"/>
      <c r="BV22" s="124" t="str">
        <f>ASC(MID($N$45,4,1))</f>
        <v>1</v>
      </c>
      <c r="BW22" s="125"/>
      <c r="BX22" s="125" t="str">
        <f>ASC(MID($N$45,5,1))</f>
        <v>1</v>
      </c>
      <c r="BY22" s="160"/>
      <c r="BZ22" s="118" t="str">
        <f>ASC(MID($N$45,6,1))</f>
        <v>2</v>
      </c>
      <c r="CA22" s="119"/>
      <c r="CB22" s="118" t="str">
        <f>ASC(MID($N$45,7,1))</f>
        <v>3</v>
      </c>
      <c r="CC22" s="119"/>
      <c r="CD22" s="118" t="str">
        <f>ASC(MID($N$45,8,1))</f>
        <v>4</v>
      </c>
      <c r="CE22" s="119"/>
      <c r="CF22" s="118" t="str">
        <f>ASC(MID($N$45,9,1))</f>
        <v>5</v>
      </c>
      <c r="CG22" s="119"/>
      <c r="CH22" s="124" t="str">
        <f>ASC(MID($N$45,10,1))</f>
        <v>6</v>
      </c>
      <c r="CI22" s="125"/>
      <c r="CJ22" s="125" t="str">
        <f>ASC(MID($N$45,11,1))</f>
        <v>7</v>
      </c>
      <c r="CK22" s="130"/>
      <c r="CL22" s="39"/>
      <c r="CM22" s="40"/>
    </row>
    <row r="23" spans="1:91" ht="12.95" customHeight="1" x14ac:dyDescent="0.15">
      <c r="A23" s="9"/>
      <c r="B23" s="156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41"/>
      <c r="R23" s="42" t="s">
        <v>39</v>
      </c>
      <c r="S23" s="42" t="s">
        <v>40</v>
      </c>
      <c r="T23" s="42" t="s">
        <v>41</v>
      </c>
      <c r="U23" s="43"/>
      <c r="V23" s="120"/>
      <c r="W23" s="121"/>
      <c r="X23" s="126"/>
      <c r="Y23" s="127"/>
      <c r="Z23" s="127"/>
      <c r="AA23" s="161"/>
      <c r="AB23" s="126"/>
      <c r="AC23" s="127"/>
      <c r="AD23" s="127"/>
      <c r="AE23" s="161"/>
      <c r="AF23" s="120"/>
      <c r="AG23" s="121"/>
      <c r="AH23" s="120"/>
      <c r="AI23" s="121"/>
      <c r="AJ23" s="120"/>
      <c r="AK23" s="121"/>
      <c r="AL23" s="120"/>
      <c r="AM23" s="121"/>
      <c r="AN23" s="126"/>
      <c r="AO23" s="127"/>
      <c r="AP23" s="127"/>
      <c r="AQ23" s="131"/>
      <c r="AR23" s="39"/>
      <c r="AS23" s="40"/>
      <c r="AT23" s="8"/>
      <c r="AU23" s="9"/>
      <c r="AV23" s="156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41"/>
      <c r="BL23" s="42" t="s">
        <v>39</v>
      </c>
      <c r="BM23" s="42" t="s">
        <v>40</v>
      </c>
      <c r="BN23" s="42" t="s">
        <v>41</v>
      </c>
      <c r="BO23" s="43"/>
      <c r="BP23" s="120"/>
      <c r="BQ23" s="121"/>
      <c r="BR23" s="126"/>
      <c r="BS23" s="127"/>
      <c r="BT23" s="127"/>
      <c r="BU23" s="161"/>
      <c r="BV23" s="126"/>
      <c r="BW23" s="127"/>
      <c r="BX23" s="127"/>
      <c r="BY23" s="161"/>
      <c r="BZ23" s="120"/>
      <c r="CA23" s="121"/>
      <c r="CB23" s="120"/>
      <c r="CC23" s="121"/>
      <c r="CD23" s="120"/>
      <c r="CE23" s="121"/>
      <c r="CF23" s="120"/>
      <c r="CG23" s="121"/>
      <c r="CH23" s="126"/>
      <c r="CI23" s="127"/>
      <c r="CJ23" s="127"/>
      <c r="CK23" s="131"/>
      <c r="CL23" s="39"/>
      <c r="CM23" s="40"/>
    </row>
    <row r="24" spans="1:91" ht="12.95" customHeight="1" x14ac:dyDescent="0.15">
      <c r="A24" s="9"/>
      <c r="B24" s="156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41"/>
      <c r="R24" s="44">
        <v>1</v>
      </c>
      <c r="S24" s="42" t="s">
        <v>40</v>
      </c>
      <c r="T24" s="45">
        <v>2</v>
      </c>
      <c r="U24" s="43"/>
      <c r="V24" s="120"/>
      <c r="W24" s="121"/>
      <c r="X24" s="126"/>
      <c r="Y24" s="127"/>
      <c r="Z24" s="127"/>
      <c r="AA24" s="161"/>
      <c r="AB24" s="126"/>
      <c r="AC24" s="127"/>
      <c r="AD24" s="127"/>
      <c r="AE24" s="161"/>
      <c r="AF24" s="120"/>
      <c r="AG24" s="121"/>
      <c r="AH24" s="120"/>
      <c r="AI24" s="121"/>
      <c r="AJ24" s="120"/>
      <c r="AK24" s="121"/>
      <c r="AL24" s="120"/>
      <c r="AM24" s="121"/>
      <c r="AN24" s="126"/>
      <c r="AO24" s="127"/>
      <c r="AP24" s="127"/>
      <c r="AQ24" s="131"/>
      <c r="AR24" s="39"/>
      <c r="AS24" s="40"/>
      <c r="AT24" s="8"/>
      <c r="AU24" s="9"/>
      <c r="AV24" s="156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41"/>
      <c r="BL24" s="44">
        <v>1</v>
      </c>
      <c r="BM24" s="42" t="s">
        <v>40</v>
      </c>
      <c r="BN24" s="45">
        <v>2</v>
      </c>
      <c r="BO24" s="43"/>
      <c r="BP24" s="120"/>
      <c r="BQ24" s="121"/>
      <c r="BR24" s="126"/>
      <c r="BS24" s="127"/>
      <c r="BT24" s="127"/>
      <c r="BU24" s="161"/>
      <c r="BV24" s="126"/>
      <c r="BW24" s="127"/>
      <c r="BX24" s="127"/>
      <c r="BY24" s="161"/>
      <c r="BZ24" s="120"/>
      <c r="CA24" s="121"/>
      <c r="CB24" s="120"/>
      <c r="CC24" s="121"/>
      <c r="CD24" s="120"/>
      <c r="CE24" s="121"/>
      <c r="CF24" s="120"/>
      <c r="CG24" s="121"/>
      <c r="CH24" s="126"/>
      <c r="CI24" s="127"/>
      <c r="CJ24" s="127"/>
      <c r="CK24" s="131"/>
      <c r="CL24" s="39"/>
      <c r="CM24" s="40"/>
    </row>
    <row r="25" spans="1:91" ht="10.35" customHeight="1" x14ac:dyDescent="0.15">
      <c r="A25" s="9"/>
      <c r="B25" s="158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46"/>
      <c r="R25" s="46"/>
      <c r="S25" s="46"/>
      <c r="T25" s="46"/>
      <c r="U25" s="47"/>
      <c r="V25" s="122"/>
      <c r="W25" s="123"/>
      <c r="X25" s="128"/>
      <c r="Y25" s="129"/>
      <c r="Z25" s="129"/>
      <c r="AA25" s="162"/>
      <c r="AB25" s="128"/>
      <c r="AC25" s="129"/>
      <c r="AD25" s="129"/>
      <c r="AE25" s="162"/>
      <c r="AF25" s="122"/>
      <c r="AG25" s="123"/>
      <c r="AH25" s="122"/>
      <c r="AI25" s="123"/>
      <c r="AJ25" s="122"/>
      <c r="AK25" s="123"/>
      <c r="AL25" s="122"/>
      <c r="AM25" s="123"/>
      <c r="AN25" s="128"/>
      <c r="AO25" s="129"/>
      <c r="AP25" s="129"/>
      <c r="AQ25" s="132"/>
      <c r="AR25" s="39"/>
      <c r="AS25" s="40"/>
      <c r="AT25" s="8"/>
      <c r="AU25" s="9"/>
      <c r="AV25" s="158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46"/>
      <c r="BL25" s="46"/>
      <c r="BM25" s="46"/>
      <c r="BN25" s="46"/>
      <c r="BO25" s="47"/>
      <c r="BP25" s="122"/>
      <c r="BQ25" s="123"/>
      <c r="BR25" s="128"/>
      <c r="BS25" s="129"/>
      <c r="BT25" s="129"/>
      <c r="BU25" s="162"/>
      <c r="BV25" s="128"/>
      <c r="BW25" s="129"/>
      <c r="BX25" s="129"/>
      <c r="BY25" s="162"/>
      <c r="BZ25" s="122"/>
      <c r="CA25" s="123"/>
      <c r="CB25" s="122"/>
      <c r="CC25" s="123"/>
      <c r="CD25" s="122"/>
      <c r="CE25" s="123"/>
      <c r="CF25" s="122"/>
      <c r="CG25" s="123"/>
      <c r="CH25" s="128"/>
      <c r="CI25" s="129"/>
      <c r="CJ25" s="129"/>
      <c r="CK25" s="132"/>
      <c r="CL25" s="39"/>
      <c r="CM25" s="40"/>
    </row>
    <row r="26" spans="1:91" s="2" customFormat="1" ht="5.0999999999999996" customHeight="1" x14ac:dyDescent="0.15">
      <c r="A26" s="48"/>
      <c r="B26" s="133" t="s">
        <v>13</v>
      </c>
      <c r="C26" s="117"/>
      <c r="D26" s="117"/>
      <c r="E26" s="117"/>
      <c r="F26" s="117"/>
      <c r="G26" s="134"/>
      <c r="H26" s="49"/>
      <c r="I26" s="50"/>
      <c r="J26" s="51"/>
      <c r="K26" s="51"/>
      <c r="L26" s="51"/>
      <c r="M26" s="51"/>
      <c r="N26" s="51"/>
      <c r="O26" s="97"/>
      <c r="P26" s="98"/>
      <c r="Q26" s="135"/>
      <c r="R26" s="135"/>
      <c r="S26" s="135"/>
      <c r="T26" s="135"/>
      <c r="U26" s="136"/>
      <c r="V26" s="137"/>
      <c r="W26" s="137"/>
      <c r="X26" s="137"/>
      <c r="Y26" s="137"/>
      <c r="Z26" s="137"/>
      <c r="AA26" s="137"/>
      <c r="AB26" s="138"/>
      <c r="AC26" s="137"/>
      <c r="AD26" s="137"/>
      <c r="AE26" s="137"/>
      <c r="AF26" s="137"/>
      <c r="AG26" s="137"/>
      <c r="AH26" s="137"/>
      <c r="AI26" s="139"/>
      <c r="AJ26" s="138"/>
      <c r="AK26" s="137"/>
      <c r="AL26" s="137"/>
      <c r="AM26" s="137"/>
      <c r="AN26" s="137"/>
      <c r="AO26" s="137"/>
      <c r="AP26" s="137"/>
      <c r="AQ26" s="140"/>
      <c r="AR26" s="52"/>
      <c r="AS26" s="53"/>
      <c r="AT26" s="52"/>
      <c r="AU26" s="48"/>
      <c r="AV26" s="133" t="s">
        <v>13</v>
      </c>
      <c r="AW26" s="117"/>
      <c r="AX26" s="117"/>
      <c r="AY26" s="117"/>
      <c r="AZ26" s="117"/>
      <c r="BA26" s="134"/>
      <c r="BB26" s="49"/>
      <c r="BC26" s="50"/>
      <c r="BD26" s="51"/>
      <c r="BE26" s="51"/>
      <c r="BF26" s="51"/>
      <c r="BG26" s="51"/>
      <c r="BH26" s="51"/>
      <c r="BI26" s="97"/>
      <c r="BJ26" s="98"/>
      <c r="BK26" s="135"/>
      <c r="BL26" s="135"/>
      <c r="BM26" s="135"/>
      <c r="BN26" s="135"/>
      <c r="BO26" s="136"/>
      <c r="BP26" s="137"/>
      <c r="BQ26" s="137"/>
      <c r="BR26" s="137"/>
      <c r="BS26" s="137"/>
      <c r="BT26" s="137"/>
      <c r="BU26" s="137"/>
      <c r="BV26" s="138"/>
      <c r="BW26" s="137"/>
      <c r="BX26" s="137"/>
      <c r="BY26" s="137"/>
      <c r="BZ26" s="137"/>
      <c r="CA26" s="137"/>
      <c r="CB26" s="137"/>
      <c r="CC26" s="139"/>
      <c r="CD26" s="138"/>
      <c r="CE26" s="137"/>
      <c r="CF26" s="137"/>
      <c r="CG26" s="137"/>
      <c r="CH26" s="137"/>
      <c r="CI26" s="137"/>
      <c r="CJ26" s="137"/>
      <c r="CK26" s="140"/>
      <c r="CL26" s="52"/>
      <c r="CM26" s="53"/>
    </row>
    <row r="27" spans="1:91" s="2" customFormat="1" ht="14.45" customHeight="1" x14ac:dyDescent="0.15">
      <c r="A27" s="48"/>
      <c r="B27" s="133"/>
      <c r="C27" s="117"/>
      <c r="D27" s="117"/>
      <c r="E27" s="117"/>
      <c r="F27" s="117"/>
      <c r="G27" s="134"/>
      <c r="H27" s="49"/>
      <c r="I27" s="96" t="s">
        <v>54</v>
      </c>
      <c r="J27" s="96"/>
      <c r="K27" s="96"/>
      <c r="L27" s="96"/>
      <c r="M27" s="96"/>
      <c r="N27" s="96"/>
      <c r="O27" s="96"/>
      <c r="P27" s="54" t="s">
        <v>40</v>
      </c>
      <c r="Q27" s="96" t="s">
        <v>42</v>
      </c>
      <c r="R27" s="96"/>
      <c r="S27" s="96"/>
      <c r="T27" s="96"/>
      <c r="U27" s="96"/>
      <c r="V27" s="96"/>
      <c r="W27" s="96"/>
      <c r="X27" s="54" t="s">
        <v>40</v>
      </c>
      <c r="Y27" s="96" t="s">
        <v>43</v>
      </c>
      <c r="Z27" s="96"/>
      <c r="AA27" s="96"/>
      <c r="AB27" s="96"/>
      <c r="AC27" s="96"/>
      <c r="AD27" s="96"/>
      <c r="AE27" s="96"/>
      <c r="AF27" s="96"/>
      <c r="AG27" s="54" t="s">
        <v>40</v>
      </c>
      <c r="AH27" s="96" t="s">
        <v>44</v>
      </c>
      <c r="AI27" s="96"/>
      <c r="AJ27" s="96"/>
      <c r="AK27" s="96"/>
      <c r="AL27" s="96"/>
      <c r="AM27" s="96"/>
      <c r="AN27" s="96"/>
      <c r="AO27" s="96"/>
      <c r="AP27" s="55"/>
      <c r="AQ27" s="56"/>
      <c r="AR27" s="52"/>
      <c r="AS27" s="53"/>
      <c r="AT27" s="52"/>
      <c r="AU27" s="48"/>
      <c r="AV27" s="133"/>
      <c r="AW27" s="117"/>
      <c r="AX27" s="117"/>
      <c r="AY27" s="117"/>
      <c r="AZ27" s="117"/>
      <c r="BA27" s="134"/>
      <c r="BB27" s="49"/>
      <c r="BC27" s="96" t="s">
        <v>54</v>
      </c>
      <c r="BD27" s="96"/>
      <c r="BE27" s="96"/>
      <c r="BF27" s="96"/>
      <c r="BG27" s="96"/>
      <c r="BH27" s="96"/>
      <c r="BI27" s="96"/>
      <c r="BJ27" s="54" t="s">
        <v>40</v>
      </c>
      <c r="BK27" s="96" t="s">
        <v>42</v>
      </c>
      <c r="BL27" s="96"/>
      <c r="BM27" s="96"/>
      <c r="BN27" s="96"/>
      <c r="BO27" s="96"/>
      <c r="BP27" s="96"/>
      <c r="BQ27" s="96"/>
      <c r="BR27" s="54" t="s">
        <v>40</v>
      </c>
      <c r="BS27" s="96" t="s">
        <v>43</v>
      </c>
      <c r="BT27" s="96"/>
      <c r="BU27" s="96"/>
      <c r="BV27" s="96"/>
      <c r="BW27" s="96"/>
      <c r="BX27" s="96"/>
      <c r="BY27" s="96"/>
      <c r="BZ27" s="96"/>
      <c r="CA27" s="54" t="s">
        <v>40</v>
      </c>
      <c r="CB27" s="96" t="s">
        <v>44</v>
      </c>
      <c r="CC27" s="96"/>
      <c r="CD27" s="96"/>
      <c r="CE27" s="96"/>
      <c r="CF27" s="96"/>
      <c r="CG27" s="96"/>
      <c r="CH27" s="96"/>
      <c r="CI27" s="96"/>
      <c r="CJ27" s="55"/>
      <c r="CK27" s="56"/>
      <c r="CL27" s="52"/>
      <c r="CM27" s="53"/>
    </row>
    <row r="28" spans="1:91" s="2" customFormat="1" ht="5.0999999999999996" customHeight="1" x14ac:dyDescent="0.15">
      <c r="A28" s="48"/>
      <c r="B28" s="133"/>
      <c r="C28" s="117"/>
      <c r="D28" s="117"/>
      <c r="E28" s="117"/>
      <c r="F28" s="117"/>
      <c r="G28" s="134"/>
      <c r="H28" s="49"/>
      <c r="I28" s="50"/>
      <c r="J28" s="51"/>
      <c r="K28" s="51"/>
      <c r="L28" s="51"/>
      <c r="M28" s="51"/>
      <c r="N28" s="51"/>
      <c r="O28" s="97"/>
      <c r="P28" s="98"/>
      <c r="Q28" s="98"/>
      <c r="R28" s="98"/>
      <c r="S28" s="98"/>
      <c r="T28" s="98"/>
      <c r="U28" s="96"/>
      <c r="V28" s="99"/>
      <c r="W28" s="99"/>
      <c r="X28" s="99"/>
      <c r="Y28" s="99"/>
      <c r="Z28" s="99"/>
      <c r="AA28" s="99"/>
      <c r="AB28" s="100"/>
      <c r="AC28" s="99"/>
      <c r="AD28" s="99"/>
      <c r="AE28" s="99"/>
      <c r="AF28" s="99"/>
      <c r="AG28" s="99"/>
      <c r="AH28" s="99"/>
      <c r="AI28" s="101"/>
      <c r="AJ28" s="100"/>
      <c r="AK28" s="99"/>
      <c r="AL28" s="99"/>
      <c r="AM28" s="99"/>
      <c r="AN28" s="99"/>
      <c r="AO28" s="99"/>
      <c r="AP28" s="99"/>
      <c r="AQ28" s="102"/>
      <c r="AR28" s="52"/>
      <c r="AS28" s="53"/>
      <c r="AT28" s="52"/>
      <c r="AU28" s="48"/>
      <c r="AV28" s="133"/>
      <c r="AW28" s="117"/>
      <c r="AX28" s="117"/>
      <c r="AY28" s="117"/>
      <c r="AZ28" s="117"/>
      <c r="BA28" s="134"/>
      <c r="BB28" s="49"/>
      <c r="BC28" s="50"/>
      <c r="BD28" s="51"/>
      <c r="BE28" s="51"/>
      <c r="BF28" s="51"/>
      <c r="BG28" s="51"/>
      <c r="BH28" s="51"/>
      <c r="BI28" s="97"/>
      <c r="BJ28" s="98"/>
      <c r="BK28" s="98"/>
      <c r="BL28" s="98"/>
      <c r="BM28" s="98"/>
      <c r="BN28" s="98"/>
      <c r="BO28" s="96"/>
      <c r="BP28" s="99"/>
      <c r="BQ28" s="99"/>
      <c r="BR28" s="99"/>
      <c r="BS28" s="99"/>
      <c r="BT28" s="99"/>
      <c r="BU28" s="99"/>
      <c r="BV28" s="100"/>
      <c r="BW28" s="99"/>
      <c r="BX28" s="99"/>
      <c r="BY28" s="99"/>
      <c r="BZ28" s="99"/>
      <c r="CA28" s="99"/>
      <c r="CB28" s="99"/>
      <c r="CC28" s="101"/>
      <c r="CD28" s="100"/>
      <c r="CE28" s="99"/>
      <c r="CF28" s="99"/>
      <c r="CG28" s="99"/>
      <c r="CH28" s="99"/>
      <c r="CI28" s="99"/>
      <c r="CJ28" s="99"/>
      <c r="CK28" s="102"/>
      <c r="CL28" s="52"/>
      <c r="CM28" s="53"/>
    </row>
    <row r="29" spans="1:91" s="2" customFormat="1" ht="5.0999999999999996" customHeight="1" x14ac:dyDescent="0.15">
      <c r="A29" s="48"/>
      <c r="B29" s="133"/>
      <c r="C29" s="117"/>
      <c r="D29" s="117"/>
      <c r="E29" s="117"/>
      <c r="F29" s="117"/>
      <c r="G29" s="134"/>
      <c r="H29" s="49"/>
      <c r="I29" s="50"/>
      <c r="J29" s="51"/>
      <c r="K29" s="51"/>
      <c r="L29" s="51"/>
      <c r="M29" s="51"/>
      <c r="N29" s="51"/>
      <c r="O29" s="97"/>
      <c r="P29" s="98"/>
      <c r="Q29" s="98"/>
      <c r="R29" s="98"/>
      <c r="S29" s="98"/>
      <c r="T29" s="98"/>
      <c r="U29" s="96"/>
      <c r="V29" s="99"/>
      <c r="W29" s="99"/>
      <c r="X29" s="99"/>
      <c r="Y29" s="99"/>
      <c r="Z29" s="99"/>
      <c r="AA29" s="99"/>
      <c r="AB29" s="100"/>
      <c r="AC29" s="99"/>
      <c r="AD29" s="99"/>
      <c r="AE29" s="99"/>
      <c r="AF29" s="99"/>
      <c r="AG29" s="99"/>
      <c r="AH29" s="99"/>
      <c r="AI29" s="101"/>
      <c r="AJ29" s="100"/>
      <c r="AK29" s="99"/>
      <c r="AL29" s="99"/>
      <c r="AM29" s="99"/>
      <c r="AN29" s="99"/>
      <c r="AO29" s="99"/>
      <c r="AP29" s="99"/>
      <c r="AQ29" s="102"/>
      <c r="AR29" s="52"/>
      <c r="AS29" s="53"/>
      <c r="AT29" s="52"/>
      <c r="AU29" s="48"/>
      <c r="AV29" s="133"/>
      <c r="AW29" s="117"/>
      <c r="AX29" s="117"/>
      <c r="AY29" s="117"/>
      <c r="AZ29" s="117"/>
      <c r="BA29" s="134"/>
      <c r="BB29" s="49"/>
      <c r="BC29" s="50"/>
      <c r="BD29" s="51"/>
      <c r="BE29" s="51"/>
      <c r="BF29" s="51"/>
      <c r="BG29" s="51"/>
      <c r="BH29" s="51"/>
      <c r="BI29" s="97"/>
      <c r="BJ29" s="98"/>
      <c r="BK29" s="98"/>
      <c r="BL29" s="98"/>
      <c r="BM29" s="98"/>
      <c r="BN29" s="98"/>
      <c r="BO29" s="96"/>
      <c r="BP29" s="99"/>
      <c r="BQ29" s="99"/>
      <c r="BR29" s="99"/>
      <c r="BS29" s="99"/>
      <c r="BT29" s="99"/>
      <c r="BU29" s="99"/>
      <c r="BV29" s="100"/>
      <c r="BW29" s="99"/>
      <c r="BX29" s="99"/>
      <c r="BY29" s="99"/>
      <c r="BZ29" s="99"/>
      <c r="CA29" s="99"/>
      <c r="CB29" s="99"/>
      <c r="CC29" s="101"/>
      <c r="CD29" s="100"/>
      <c r="CE29" s="99"/>
      <c r="CF29" s="99"/>
      <c r="CG29" s="99"/>
      <c r="CH29" s="99"/>
      <c r="CI29" s="99"/>
      <c r="CJ29" s="99"/>
      <c r="CK29" s="102"/>
      <c r="CL29" s="52"/>
      <c r="CM29" s="53"/>
    </row>
    <row r="30" spans="1:91" s="2" customFormat="1" ht="14.45" customHeight="1" x14ac:dyDescent="0.15">
      <c r="A30" s="48"/>
      <c r="B30" s="133"/>
      <c r="C30" s="117"/>
      <c r="D30" s="117"/>
      <c r="E30" s="117"/>
      <c r="F30" s="117"/>
      <c r="G30" s="134"/>
      <c r="H30" s="49"/>
      <c r="I30" s="97" t="s">
        <v>50</v>
      </c>
      <c r="J30" s="97"/>
      <c r="K30" s="97"/>
      <c r="L30" s="97"/>
      <c r="M30" s="97"/>
      <c r="N30" s="97"/>
      <c r="O30" s="97"/>
      <c r="P30" s="54" t="s">
        <v>40</v>
      </c>
      <c r="Q30" s="96" t="s">
        <v>45</v>
      </c>
      <c r="R30" s="96"/>
      <c r="S30" s="96"/>
      <c r="T30" s="96"/>
      <c r="U30" s="96"/>
      <c r="V30" s="96"/>
      <c r="W30" s="96"/>
      <c r="X30" s="54" t="s">
        <v>40</v>
      </c>
      <c r="Y30" s="96" t="s">
        <v>46</v>
      </c>
      <c r="Z30" s="96"/>
      <c r="AA30" s="96"/>
      <c r="AB30" s="96"/>
      <c r="AC30" s="96"/>
      <c r="AD30" s="96"/>
      <c r="AE30" s="96"/>
      <c r="AF30" s="96"/>
      <c r="AG30" s="54" t="s">
        <v>40</v>
      </c>
      <c r="AH30" s="96" t="s">
        <v>47</v>
      </c>
      <c r="AI30" s="96"/>
      <c r="AJ30" s="96"/>
      <c r="AK30" s="96"/>
      <c r="AL30" s="96"/>
      <c r="AM30" s="96"/>
      <c r="AN30" s="96"/>
      <c r="AO30" s="96"/>
      <c r="AP30" s="55"/>
      <c r="AQ30" s="56"/>
      <c r="AR30" s="52"/>
      <c r="AS30" s="53"/>
      <c r="AT30" s="52"/>
      <c r="AU30" s="48"/>
      <c r="AV30" s="133"/>
      <c r="AW30" s="117"/>
      <c r="AX30" s="117"/>
      <c r="AY30" s="117"/>
      <c r="AZ30" s="117"/>
      <c r="BA30" s="134"/>
      <c r="BB30" s="49"/>
      <c r="BC30" s="97" t="s">
        <v>50</v>
      </c>
      <c r="BD30" s="97"/>
      <c r="BE30" s="97"/>
      <c r="BF30" s="97"/>
      <c r="BG30" s="97"/>
      <c r="BH30" s="97"/>
      <c r="BI30" s="97"/>
      <c r="BJ30" s="54" t="s">
        <v>40</v>
      </c>
      <c r="BK30" s="96" t="s">
        <v>45</v>
      </c>
      <c r="BL30" s="96"/>
      <c r="BM30" s="96"/>
      <c r="BN30" s="96"/>
      <c r="BO30" s="96"/>
      <c r="BP30" s="96"/>
      <c r="BQ30" s="96"/>
      <c r="BR30" s="54" t="s">
        <v>40</v>
      </c>
      <c r="BS30" s="96" t="s">
        <v>46</v>
      </c>
      <c r="BT30" s="96"/>
      <c r="BU30" s="96"/>
      <c r="BV30" s="96"/>
      <c r="BW30" s="96"/>
      <c r="BX30" s="96"/>
      <c r="BY30" s="96"/>
      <c r="BZ30" s="96"/>
      <c r="CA30" s="54" t="s">
        <v>40</v>
      </c>
      <c r="CB30" s="96" t="s">
        <v>47</v>
      </c>
      <c r="CC30" s="96"/>
      <c r="CD30" s="96"/>
      <c r="CE30" s="96"/>
      <c r="CF30" s="96"/>
      <c r="CG30" s="96"/>
      <c r="CH30" s="96"/>
      <c r="CI30" s="96"/>
      <c r="CJ30" s="55"/>
      <c r="CK30" s="56"/>
      <c r="CL30" s="52"/>
      <c r="CM30" s="53"/>
    </row>
    <row r="31" spans="1:91" s="2" customFormat="1" ht="5.0999999999999996" customHeight="1" x14ac:dyDescent="0.15">
      <c r="A31" s="48"/>
      <c r="B31" s="133"/>
      <c r="C31" s="117"/>
      <c r="D31" s="117"/>
      <c r="E31" s="117"/>
      <c r="F31" s="117"/>
      <c r="G31" s="134"/>
      <c r="H31" s="49"/>
      <c r="I31" s="50"/>
      <c r="J31" s="51"/>
      <c r="K31" s="51"/>
      <c r="L31" s="51"/>
      <c r="M31" s="51"/>
      <c r="N31" s="51"/>
      <c r="O31" s="97"/>
      <c r="P31" s="98"/>
      <c r="Q31" s="98"/>
      <c r="R31" s="98"/>
      <c r="S31" s="98"/>
      <c r="T31" s="98"/>
      <c r="U31" s="96"/>
      <c r="V31" s="99"/>
      <c r="W31" s="99"/>
      <c r="X31" s="99"/>
      <c r="Y31" s="99"/>
      <c r="Z31" s="99"/>
      <c r="AA31" s="99"/>
      <c r="AB31" s="100"/>
      <c r="AC31" s="99"/>
      <c r="AD31" s="99"/>
      <c r="AE31" s="99"/>
      <c r="AF31" s="99"/>
      <c r="AG31" s="99"/>
      <c r="AH31" s="99"/>
      <c r="AI31" s="101"/>
      <c r="AJ31" s="100"/>
      <c r="AK31" s="99"/>
      <c r="AL31" s="99"/>
      <c r="AM31" s="99"/>
      <c r="AN31" s="99"/>
      <c r="AO31" s="99"/>
      <c r="AP31" s="99"/>
      <c r="AQ31" s="102"/>
      <c r="AR31" s="52"/>
      <c r="AS31" s="53"/>
      <c r="AT31" s="52"/>
      <c r="AU31" s="48"/>
      <c r="AV31" s="133"/>
      <c r="AW31" s="117"/>
      <c r="AX31" s="117"/>
      <c r="AY31" s="117"/>
      <c r="AZ31" s="117"/>
      <c r="BA31" s="134"/>
      <c r="BB31" s="49"/>
      <c r="BC31" s="50"/>
      <c r="BD31" s="51"/>
      <c r="BE31" s="51"/>
      <c r="BF31" s="51"/>
      <c r="BG31" s="51"/>
      <c r="BH31" s="51"/>
      <c r="BI31" s="97"/>
      <c r="BJ31" s="98"/>
      <c r="BK31" s="98"/>
      <c r="BL31" s="98"/>
      <c r="BM31" s="98"/>
      <c r="BN31" s="98"/>
      <c r="BO31" s="96"/>
      <c r="BP31" s="99"/>
      <c r="BQ31" s="99"/>
      <c r="BR31" s="99"/>
      <c r="BS31" s="99"/>
      <c r="BT31" s="99"/>
      <c r="BU31" s="99"/>
      <c r="BV31" s="100"/>
      <c r="BW31" s="99"/>
      <c r="BX31" s="99"/>
      <c r="BY31" s="99"/>
      <c r="BZ31" s="99"/>
      <c r="CA31" s="99"/>
      <c r="CB31" s="99"/>
      <c r="CC31" s="101"/>
      <c r="CD31" s="100"/>
      <c r="CE31" s="99"/>
      <c r="CF31" s="99"/>
      <c r="CG31" s="99"/>
      <c r="CH31" s="99"/>
      <c r="CI31" s="99"/>
      <c r="CJ31" s="99"/>
      <c r="CK31" s="102"/>
      <c r="CL31" s="52"/>
      <c r="CM31" s="53"/>
    </row>
    <row r="32" spans="1:91" s="4" customFormat="1" ht="5.0999999999999996" customHeight="1" x14ac:dyDescent="0.15">
      <c r="A32" s="57"/>
      <c r="B32" s="103" t="s">
        <v>14</v>
      </c>
      <c r="C32" s="104"/>
      <c r="D32" s="104"/>
      <c r="E32" s="104"/>
      <c r="F32" s="104"/>
      <c r="G32" s="104"/>
      <c r="H32" s="58"/>
      <c r="I32" s="26"/>
      <c r="J32" s="26"/>
      <c r="K32" s="26"/>
      <c r="L32" s="26"/>
      <c r="M32" s="26"/>
      <c r="N32" s="26"/>
      <c r="O32" s="26"/>
      <c r="P32" s="59"/>
      <c r="Q32" s="104" t="s">
        <v>15</v>
      </c>
      <c r="R32" s="104"/>
      <c r="S32" s="104"/>
      <c r="T32" s="104"/>
      <c r="U32" s="104"/>
      <c r="V32" s="104"/>
      <c r="W32" s="104"/>
      <c r="X32" s="104"/>
      <c r="Y32" s="104"/>
      <c r="Z32" s="104"/>
      <c r="AA32" s="108" t="str">
        <f>IF($N$57="","",$N$57)</f>
        <v>123-4567</v>
      </c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10"/>
      <c r="AR32" s="60"/>
      <c r="AS32" s="61"/>
      <c r="AT32" s="62"/>
      <c r="AU32" s="57"/>
      <c r="AV32" s="103" t="s">
        <v>14</v>
      </c>
      <c r="AW32" s="104"/>
      <c r="AX32" s="104"/>
      <c r="AY32" s="104"/>
      <c r="AZ32" s="104"/>
      <c r="BA32" s="104"/>
      <c r="BB32" s="58"/>
      <c r="BC32" s="26"/>
      <c r="BD32" s="26"/>
      <c r="BE32" s="26"/>
      <c r="BF32" s="26"/>
      <c r="BG32" s="26"/>
      <c r="BH32" s="26"/>
      <c r="BI32" s="26"/>
      <c r="BJ32" s="59"/>
      <c r="BK32" s="104" t="s">
        <v>15</v>
      </c>
      <c r="BL32" s="104"/>
      <c r="BM32" s="104"/>
      <c r="BN32" s="104"/>
      <c r="BO32" s="104"/>
      <c r="BP32" s="104"/>
      <c r="BQ32" s="104"/>
      <c r="BR32" s="104"/>
      <c r="BS32" s="104"/>
      <c r="BT32" s="104"/>
      <c r="BU32" s="108" t="str">
        <f>IF($N$57="","",$N$57)</f>
        <v>123-4567</v>
      </c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10"/>
      <c r="CL32" s="60"/>
      <c r="CM32" s="61"/>
    </row>
    <row r="33" spans="1:91" ht="6.75" customHeight="1" x14ac:dyDescent="0.15">
      <c r="A33" s="9"/>
      <c r="B33" s="105"/>
      <c r="C33" s="106"/>
      <c r="D33" s="106"/>
      <c r="E33" s="106"/>
      <c r="F33" s="106"/>
      <c r="G33" s="106"/>
      <c r="H33" s="63"/>
      <c r="I33" s="117" t="s">
        <v>48</v>
      </c>
      <c r="J33" s="117"/>
      <c r="K33" s="117"/>
      <c r="L33" s="117" t="s">
        <v>40</v>
      </c>
      <c r="M33" s="117" t="s">
        <v>49</v>
      </c>
      <c r="N33" s="117"/>
      <c r="O33" s="117"/>
      <c r="P33" s="64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11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3"/>
      <c r="AR33" s="60"/>
      <c r="AS33" s="61"/>
      <c r="AT33" s="8"/>
      <c r="AU33" s="9"/>
      <c r="AV33" s="105"/>
      <c r="AW33" s="106"/>
      <c r="AX33" s="106"/>
      <c r="AY33" s="106"/>
      <c r="AZ33" s="106"/>
      <c r="BA33" s="106"/>
      <c r="BB33" s="63"/>
      <c r="BC33" s="117" t="s">
        <v>48</v>
      </c>
      <c r="BD33" s="117"/>
      <c r="BE33" s="117"/>
      <c r="BF33" s="117" t="s">
        <v>40</v>
      </c>
      <c r="BG33" s="117" t="s">
        <v>49</v>
      </c>
      <c r="BH33" s="117"/>
      <c r="BI33" s="117"/>
      <c r="BJ33" s="64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11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3"/>
      <c r="CL33" s="60"/>
      <c r="CM33" s="61"/>
    </row>
    <row r="34" spans="1:91" ht="5.0999999999999996" customHeight="1" x14ac:dyDescent="0.15">
      <c r="A34" s="9"/>
      <c r="B34" s="105"/>
      <c r="C34" s="106"/>
      <c r="D34" s="106"/>
      <c r="E34" s="106"/>
      <c r="F34" s="106"/>
      <c r="G34" s="106"/>
      <c r="H34" s="63"/>
      <c r="I34" s="117"/>
      <c r="J34" s="117"/>
      <c r="K34" s="117"/>
      <c r="L34" s="117"/>
      <c r="M34" s="117"/>
      <c r="N34" s="117"/>
      <c r="O34" s="117"/>
      <c r="P34" s="64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11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3"/>
      <c r="AR34" s="60"/>
      <c r="AS34" s="61"/>
      <c r="AT34" s="8"/>
      <c r="AU34" s="9"/>
      <c r="AV34" s="105"/>
      <c r="AW34" s="106"/>
      <c r="AX34" s="106"/>
      <c r="AY34" s="106"/>
      <c r="AZ34" s="106"/>
      <c r="BA34" s="106"/>
      <c r="BB34" s="63"/>
      <c r="BC34" s="117"/>
      <c r="BD34" s="117"/>
      <c r="BE34" s="117"/>
      <c r="BF34" s="117"/>
      <c r="BG34" s="117"/>
      <c r="BH34" s="117"/>
      <c r="BI34" s="117"/>
      <c r="BJ34" s="64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11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3"/>
      <c r="CL34" s="60"/>
      <c r="CM34" s="61"/>
    </row>
    <row r="35" spans="1:91" ht="5.0999999999999996" customHeight="1" x14ac:dyDescent="0.15">
      <c r="A35" s="9"/>
      <c r="B35" s="107"/>
      <c r="C35" s="87"/>
      <c r="D35" s="87"/>
      <c r="E35" s="87"/>
      <c r="F35" s="87"/>
      <c r="G35" s="87"/>
      <c r="H35" s="65"/>
      <c r="I35" s="34"/>
      <c r="J35" s="34"/>
      <c r="K35" s="34"/>
      <c r="L35" s="34"/>
      <c r="M35" s="34"/>
      <c r="N35" s="34"/>
      <c r="O35" s="34"/>
      <c r="P35" s="66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114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6"/>
      <c r="AR35" s="60"/>
      <c r="AS35" s="61"/>
      <c r="AT35" s="8"/>
      <c r="AU35" s="9"/>
      <c r="AV35" s="107"/>
      <c r="AW35" s="87"/>
      <c r="AX35" s="87"/>
      <c r="AY35" s="87"/>
      <c r="AZ35" s="87"/>
      <c r="BA35" s="87"/>
      <c r="BB35" s="65"/>
      <c r="BC35" s="34"/>
      <c r="BD35" s="34"/>
      <c r="BE35" s="34"/>
      <c r="BF35" s="34"/>
      <c r="BG35" s="34"/>
      <c r="BH35" s="34"/>
      <c r="BI35" s="34"/>
      <c r="BJ35" s="66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114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6"/>
      <c r="CL35" s="60"/>
      <c r="CM35" s="61"/>
    </row>
    <row r="36" spans="1:91" ht="21.75" customHeight="1" x14ac:dyDescent="0.15">
      <c r="A36" s="9"/>
      <c r="B36" s="82" t="s">
        <v>16</v>
      </c>
      <c r="C36" s="83"/>
      <c r="D36" s="83"/>
      <c r="E36" s="83"/>
      <c r="F36" s="83"/>
      <c r="G36" s="83"/>
      <c r="H36" s="83"/>
      <c r="I36" s="83"/>
      <c r="J36" s="83"/>
      <c r="K36" s="84"/>
      <c r="L36" s="85" t="s">
        <v>17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6"/>
      <c r="AR36" s="67"/>
      <c r="AS36" s="68"/>
      <c r="AT36" s="8"/>
      <c r="AU36" s="9"/>
      <c r="AV36" s="82" t="s">
        <v>16</v>
      </c>
      <c r="AW36" s="83"/>
      <c r="AX36" s="83"/>
      <c r="AY36" s="83"/>
      <c r="AZ36" s="83"/>
      <c r="BA36" s="83"/>
      <c r="BB36" s="83"/>
      <c r="BC36" s="83"/>
      <c r="BD36" s="83"/>
      <c r="BE36" s="84"/>
      <c r="BF36" s="85" t="s">
        <v>17</v>
      </c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6"/>
      <c r="CL36" s="67"/>
      <c r="CM36" s="68"/>
    </row>
    <row r="37" spans="1:91" ht="19.5" customHeight="1" x14ac:dyDescent="0.15">
      <c r="A37" s="9"/>
      <c r="B37" s="87" t="s">
        <v>18</v>
      </c>
      <c r="C37" s="87"/>
      <c r="D37" s="87"/>
      <c r="E37" s="87"/>
      <c r="F37" s="87"/>
      <c r="G37" s="87"/>
      <c r="H37" s="87"/>
      <c r="I37" s="87"/>
      <c r="J37" s="87"/>
      <c r="K37" s="87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9"/>
      <c r="AO37" s="34" t="s">
        <v>19</v>
      </c>
      <c r="AP37" s="35"/>
      <c r="AQ37" s="69"/>
      <c r="AR37" s="8"/>
      <c r="AS37" s="15"/>
      <c r="AT37" s="8"/>
      <c r="AU37" s="9"/>
      <c r="AV37" s="87" t="s">
        <v>18</v>
      </c>
      <c r="AW37" s="87"/>
      <c r="AX37" s="87"/>
      <c r="AY37" s="87"/>
      <c r="AZ37" s="87"/>
      <c r="BA37" s="87"/>
      <c r="BB37" s="87"/>
      <c r="BC37" s="87"/>
      <c r="BD37" s="87"/>
      <c r="BE37" s="87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9"/>
      <c r="CI37" s="34" t="s">
        <v>19</v>
      </c>
      <c r="CJ37" s="35"/>
      <c r="CK37" s="69"/>
      <c r="CL37" s="8"/>
      <c r="CM37" s="15"/>
    </row>
    <row r="38" spans="1:91" ht="19.5" customHeight="1" x14ac:dyDescent="0.15">
      <c r="A38" s="9"/>
      <c r="B38" s="90" t="s">
        <v>20</v>
      </c>
      <c r="C38" s="90"/>
      <c r="D38" s="90"/>
      <c r="E38" s="90"/>
      <c r="F38" s="90"/>
      <c r="G38" s="90"/>
      <c r="H38" s="90"/>
      <c r="I38" s="90"/>
      <c r="J38" s="90"/>
      <c r="K38" s="90"/>
      <c r="L38" s="90" t="s">
        <v>21</v>
      </c>
      <c r="M38" s="90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0" t="s">
        <v>22</v>
      </c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70"/>
      <c r="AS38" s="71"/>
      <c r="AT38" s="8"/>
      <c r="AU38" s="9"/>
      <c r="AV38" s="90" t="s">
        <v>20</v>
      </c>
      <c r="AW38" s="90"/>
      <c r="AX38" s="90"/>
      <c r="AY38" s="90"/>
      <c r="AZ38" s="90"/>
      <c r="BA38" s="90"/>
      <c r="BB38" s="90"/>
      <c r="BC38" s="90"/>
      <c r="BD38" s="90"/>
      <c r="BE38" s="90"/>
      <c r="BF38" s="90" t="s">
        <v>21</v>
      </c>
      <c r="BG38" s="90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0" t="s">
        <v>22</v>
      </c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70"/>
      <c r="CM38" s="71"/>
    </row>
    <row r="39" spans="1:91" ht="19.5" customHeight="1" x14ac:dyDescent="0.15">
      <c r="A39" s="9"/>
      <c r="B39" s="92" t="s">
        <v>19</v>
      </c>
      <c r="C39" s="92"/>
      <c r="D39" s="92"/>
      <c r="E39" s="92"/>
      <c r="F39" s="92"/>
      <c r="G39" s="92"/>
      <c r="H39" s="92"/>
      <c r="I39" s="92"/>
      <c r="J39" s="92"/>
      <c r="K39" s="92"/>
      <c r="L39" s="92" t="s">
        <v>19</v>
      </c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3" t="s">
        <v>19</v>
      </c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5"/>
      <c r="AR39" s="8"/>
      <c r="AS39" s="15"/>
      <c r="AT39" s="8"/>
      <c r="AU39" s="9"/>
      <c r="AV39" s="92" t="s">
        <v>19</v>
      </c>
      <c r="AW39" s="92"/>
      <c r="AX39" s="92"/>
      <c r="AY39" s="92"/>
      <c r="AZ39" s="92"/>
      <c r="BA39" s="92"/>
      <c r="BB39" s="92"/>
      <c r="BC39" s="92"/>
      <c r="BD39" s="92"/>
      <c r="BE39" s="92"/>
      <c r="BF39" s="92" t="s">
        <v>19</v>
      </c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3" t="s">
        <v>19</v>
      </c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5"/>
      <c r="CL39" s="8"/>
      <c r="CM39" s="15"/>
    </row>
    <row r="40" spans="1:91" ht="3.75" customHeight="1" x14ac:dyDescent="0.15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4"/>
      <c r="AT40" s="8"/>
      <c r="AU40" s="72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4"/>
    </row>
    <row r="41" spans="1:91" ht="31.5" customHeight="1" x14ac:dyDescent="0.15">
      <c r="A41" s="8"/>
      <c r="B41" s="80" t="s">
        <v>58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"/>
      <c r="AU41" s="8"/>
      <c r="AV41" s="80" t="s">
        <v>58</v>
      </c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</row>
    <row r="42" spans="1:91" ht="17.25" customHeight="1" x14ac:dyDescent="0.15">
      <c r="B42" s="3"/>
      <c r="AV42" s="3"/>
    </row>
    <row r="43" spans="1:91" ht="22.5" customHeight="1" x14ac:dyDescent="0.15">
      <c r="C43" s="181" t="s">
        <v>61</v>
      </c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</row>
    <row r="44" spans="1:91" ht="22.5" customHeight="1" x14ac:dyDescent="0.15">
      <c r="C44" s="176" t="s">
        <v>62</v>
      </c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</row>
    <row r="45" spans="1:91" ht="22.5" customHeight="1" x14ac:dyDescent="0.15">
      <c r="C45" s="166" t="s">
        <v>30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8"/>
      <c r="N45" s="163">
        <v>18411234567</v>
      </c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5"/>
      <c r="AT45" s="78" t="str">
        <f>IF(OR($N$46="1841",$N$46="1842",$N$46="1843",$N$46="1891",$N$46="1892",$N$46="1893"),"","※受給者証番号を確認してください")</f>
        <v/>
      </c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</row>
    <row r="46" spans="1:91" ht="22.5" hidden="1" customHeight="1" x14ac:dyDescent="0.15">
      <c r="C46" s="166" t="s">
        <v>55</v>
      </c>
      <c r="D46" s="167"/>
      <c r="E46" s="167"/>
      <c r="F46" s="167"/>
      <c r="G46" s="167"/>
      <c r="H46" s="167"/>
      <c r="I46" s="167"/>
      <c r="J46" s="167"/>
      <c r="K46" s="167"/>
      <c r="L46" s="167"/>
      <c r="M46" s="168"/>
      <c r="N46" s="184" t="str">
        <f>ASC(MID($N$45,1,4))</f>
        <v>1841</v>
      </c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/>
    </row>
    <row r="47" spans="1:91" ht="22.5" customHeight="1" x14ac:dyDescent="0.1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</row>
    <row r="48" spans="1:91" ht="33" customHeight="1" x14ac:dyDescent="0.15">
      <c r="C48" s="175" t="s">
        <v>63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</row>
    <row r="49" spans="3:45" ht="22.5" customHeight="1" x14ac:dyDescent="0.15">
      <c r="C49" s="169" t="s">
        <v>23</v>
      </c>
      <c r="D49" s="170"/>
      <c r="E49" s="170"/>
      <c r="F49" s="170"/>
      <c r="G49" s="170"/>
      <c r="H49" s="170"/>
      <c r="I49" s="170"/>
      <c r="J49" s="170"/>
      <c r="K49" s="170"/>
      <c r="L49" s="170"/>
      <c r="M49" s="171"/>
      <c r="N49" s="182">
        <v>8</v>
      </c>
      <c r="O49" s="178"/>
      <c r="P49" s="178"/>
      <c r="Q49" s="178"/>
      <c r="R49" s="178"/>
      <c r="S49" s="178"/>
      <c r="T49" s="177" t="s">
        <v>4</v>
      </c>
      <c r="U49" s="177"/>
      <c r="V49" s="178">
        <v>6</v>
      </c>
      <c r="W49" s="178"/>
      <c r="X49" s="178"/>
      <c r="Y49" s="178"/>
      <c r="Z49" s="178"/>
      <c r="AA49" s="178"/>
      <c r="AB49" s="178"/>
      <c r="AC49" s="178"/>
      <c r="AD49" s="178"/>
      <c r="AE49" s="177" t="s">
        <v>24</v>
      </c>
      <c r="AF49" s="177"/>
      <c r="AG49" s="177"/>
      <c r="AH49" s="178">
        <v>1</v>
      </c>
      <c r="AI49" s="178"/>
      <c r="AJ49" s="178"/>
      <c r="AK49" s="178"/>
      <c r="AL49" s="178"/>
      <c r="AM49" s="178"/>
      <c r="AN49" s="178"/>
      <c r="AO49" s="178"/>
      <c r="AP49" s="178"/>
      <c r="AQ49" s="177" t="s">
        <v>25</v>
      </c>
      <c r="AR49" s="177"/>
      <c r="AS49" s="183"/>
    </row>
    <row r="50" spans="3:45" ht="22.5" customHeight="1" x14ac:dyDescent="0.15">
      <c r="C50" s="169" t="s">
        <v>26</v>
      </c>
      <c r="D50" s="170"/>
      <c r="E50" s="170"/>
      <c r="F50" s="170"/>
      <c r="G50" s="170"/>
      <c r="H50" s="170"/>
      <c r="I50" s="170"/>
      <c r="J50" s="170"/>
      <c r="K50" s="170"/>
      <c r="L50" s="170"/>
      <c r="M50" s="171"/>
      <c r="N50" s="182">
        <v>8</v>
      </c>
      <c r="O50" s="178"/>
      <c r="P50" s="178"/>
      <c r="Q50" s="178"/>
      <c r="R50" s="178"/>
      <c r="S50" s="178"/>
      <c r="T50" s="177" t="s">
        <v>4</v>
      </c>
      <c r="U50" s="177"/>
      <c r="V50" s="178">
        <v>6</v>
      </c>
      <c r="W50" s="178"/>
      <c r="X50" s="178"/>
      <c r="Y50" s="178"/>
      <c r="Z50" s="178"/>
      <c r="AA50" s="178"/>
      <c r="AB50" s="178"/>
      <c r="AC50" s="178"/>
      <c r="AD50" s="178"/>
      <c r="AE50" s="177" t="s">
        <v>5</v>
      </c>
      <c r="AF50" s="177"/>
      <c r="AG50" s="177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0"/>
    </row>
    <row r="51" spans="3:45" ht="22.5" customHeight="1" x14ac:dyDescent="0.15">
      <c r="C51" s="169" t="s">
        <v>27</v>
      </c>
      <c r="D51" s="170"/>
      <c r="E51" s="170"/>
      <c r="F51" s="170"/>
      <c r="G51" s="170"/>
      <c r="H51" s="170"/>
      <c r="I51" s="170"/>
      <c r="J51" s="170"/>
      <c r="K51" s="170"/>
      <c r="L51" s="170"/>
      <c r="M51" s="171"/>
      <c r="N51" s="163" t="s">
        <v>32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5"/>
    </row>
    <row r="52" spans="3:45" ht="22.5" customHeight="1" x14ac:dyDescent="0.15">
      <c r="C52" s="169" t="s">
        <v>28</v>
      </c>
      <c r="D52" s="170"/>
      <c r="E52" s="170"/>
      <c r="F52" s="170"/>
      <c r="G52" s="170"/>
      <c r="H52" s="170"/>
      <c r="I52" s="170"/>
      <c r="J52" s="170"/>
      <c r="K52" s="170"/>
      <c r="L52" s="170"/>
      <c r="M52" s="171"/>
      <c r="N52" s="163" t="s">
        <v>33</v>
      </c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5"/>
    </row>
    <row r="53" spans="3:45" ht="22.5" customHeight="1" x14ac:dyDescent="0.15">
      <c r="C53" s="169" t="s">
        <v>29</v>
      </c>
      <c r="D53" s="170"/>
      <c r="E53" s="170"/>
      <c r="F53" s="170"/>
      <c r="G53" s="170"/>
      <c r="H53" s="170"/>
      <c r="I53" s="170"/>
      <c r="J53" s="170"/>
      <c r="K53" s="170"/>
      <c r="L53" s="170"/>
      <c r="M53" s="171"/>
      <c r="N53" s="172" t="s">
        <v>34</v>
      </c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4"/>
    </row>
    <row r="54" spans="3:45" ht="22.5" customHeight="1" x14ac:dyDescent="0.15">
      <c r="C54" s="169" t="s">
        <v>52</v>
      </c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N54" s="163" t="s">
        <v>60</v>
      </c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5"/>
    </row>
    <row r="55" spans="3:45" ht="22.5" customHeight="1" x14ac:dyDescent="0.15">
      <c r="C55" s="169" t="s">
        <v>53</v>
      </c>
      <c r="D55" s="170"/>
      <c r="E55" s="170"/>
      <c r="F55" s="170"/>
      <c r="G55" s="170"/>
      <c r="H55" s="170"/>
      <c r="I55" s="170"/>
      <c r="J55" s="170"/>
      <c r="K55" s="170"/>
      <c r="L55" s="170"/>
      <c r="M55" s="171"/>
      <c r="N55" s="163" t="s">
        <v>59</v>
      </c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5"/>
    </row>
    <row r="56" spans="3:45" ht="22.5" customHeight="1" x14ac:dyDescent="0.15">
      <c r="C56" s="169" t="s">
        <v>56</v>
      </c>
      <c r="D56" s="170"/>
      <c r="E56" s="170"/>
      <c r="F56" s="170"/>
      <c r="G56" s="170"/>
      <c r="H56" s="170"/>
      <c r="I56" s="170"/>
      <c r="J56" s="170"/>
      <c r="K56" s="170"/>
      <c r="L56" s="170"/>
      <c r="M56" s="171"/>
      <c r="N56" s="163" t="s">
        <v>57</v>
      </c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5"/>
    </row>
    <row r="57" spans="3:45" ht="22.5" customHeight="1" x14ac:dyDescent="0.15">
      <c r="C57" s="169" t="s">
        <v>31</v>
      </c>
      <c r="D57" s="170"/>
      <c r="E57" s="170"/>
      <c r="F57" s="170"/>
      <c r="G57" s="170"/>
      <c r="H57" s="170"/>
      <c r="I57" s="170"/>
      <c r="J57" s="170"/>
      <c r="K57" s="170"/>
      <c r="L57" s="170"/>
      <c r="M57" s="171"/>
      <c r="N57" s="163" t="s">
        <v>35</v>
      </c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5"/>
    </row>
  </sheetData>
  <sheetProtection sheet="1" objects="1" scenarios="1" selectLockedCells="1"/>
  <protectedRanges>
    <protectedRange sqref="N51:AS51" name="範囲12"/>
    <protectedRange sqref="V50:AD50" name="範囲10"/>
    <protectedRange sqref="N49:S50" name="範囲6"/>
    <protectedRange sqref="N45:AS47" name="範囲4"/>
    <protectedRange sqref="N53:AS53" name="範囲3"/>
    <protectedRange sqref="N52:AS52 N54:AS56" name="範囲2"/>
    <protectedRange sqref="V49:AD50" name="範囲7"/>
    <protectedRange sqref="AH49:AP50" name="範囲8"/>
    <protectedRange sqref="N50:S50" name="範囲9"/>
    <protectedRange sqref="N57:AS57" name="範囲11"/>
  </protectedRanges>
  <mergeCells count="177">
    <mergeCell ref="U14:AQ14"/>
    <mergeCell ref="BO14:CK14"/>
    <mergeCell ref="K16:M16"/>
    <mergeCell ref="C56:M56"/>
    <mergeCell ref="N56:AS56"/>
    <mergeCell ref="J18:S19"/>
    <mergeCell ref="W18:AK19"/>
    <mergeCell ref="N54:AS54"/>
    <mergeCell ref="C49:M49"/>
    <mergeCell ref="C50:M50"/>
    <mergeCell ref="C51:M51"/>
    <mergeCell ref="C52:M52"/>
    <mergeCell ref="C53:M53"/>
    <mergeCell ref="C54:M54"/>
    <mergeCell ref="I33:K34"/>
    <mergeCell ref="M33:O34"/>
    <mergeCell ref="L33:L34"/>
    <mergeCell ref="AH27:AO27"/>
    <mergeCell ref="Y27:AF27"/>
    <mergeCell ref="Q27:W27"/>
    <mergeCell ref="AH30:AO30"/>
    <mergeCell ref="Y30:AF30"/>
    <mergeCell ref="AE49:AG49"/>
    <mergeCell ref="AB28:AI28"/>
    <mergeCell ref="C43:AS43"/>
    <mergeCell ref="C44:AS44"/>
    <mergeCell ref="T49:U49"/>
    <mergeCell ref="V49:AD49"/>
    <mergeCell ref="Q30:W30"/>
    <mergeCell ref="N50:S50"/>
    <mergeCell ref="AH49:AP49"/>
    <mergeCell ref="AQ49:AS49"/>
    <mergeCell ref="B39:K39"/>
    <mergeCell ref="L39:Y39"/>
    <mergeCell ref="Z39:AQ39"/>
    <mergeCell ref="B38:K38"/>
    <mergeCell ref="L38:Y38"/>
    <mergeCell ref="Z38:AQ38"/>
    <mergeCell ref="N49:S49"/>
    <mergeCell ref="B36:K36"/>
    <mergeCell ref="L36:AQ36"/>
    <mergeCell ref="B37:K37"/>
    <mergeCell ref="L37:AN37"/>
    <mergeCell ref="B32:G35"/>
    <mergeCell ref="C46:M46"/>
    <mergeCell ref="N46:AS46"/>
    <mergeCell ref="N45:AS45"/>
    <mergeCell ref="N57:AS57"/>
    <mergeCell ref="C45:M45"/>
    <mergeCell ref="C57:M57"/>
    <mergeCell ref="C55:M55"/>
    <mergeCell ref="N55:AS55"/>
    <mergeCell ref="N51:AS51"/>
    <mergeCell ref="N52:AS52"/>
    <mergeCell ref="N53:AS53"/>
    <mergeCell ref="C48:AS48"/>
    <mergeCell ref="T50:U50"/>
    <mergeCell ref="V50:AD50"/>
    <mergeCell ref="AE50:AG50"/>
    <mergeCell ref="AH50:AS50"/>
    <mergeCell ref="Q32:Z35"/>
    <mergeCell ref="AA32:AQ35"/>
    <mergeCell ref="B26:G31"/>
    <mergeCell ref="O26:T26"/>
    <mergeCell ref="U26:AA26"/>
    <mergeCell ref="AB26:AI26"/>
    <mergeCell ref="AJ26:AQ26"/>
    <mergeCell ref="I27:O27"/>
    <mergeCell ref="O31:T31"/>
    <mergeCell ref="U31:AA31"/>
    <mergeCell ref="AB31:AI31"/>
    <mergeCell ref="AJ31:AQ31"/>
    <mergeCell ref="I30:O30"/>
    <mergeCell ref="O29:T29"/>
    <mergeCell ref="U29:AA29"/>
    <mergeCell ref="AB29:AI29"/>
    <mergeCell ref="AJ29:AQ29"/>
    <mergeCell ref="O28:T28"/>
    <mergeCell ref="U28:AA28"/>
    <mergeCell ref="AJ28:AQ28"/>
    <mergeCell ref="B17:E20"/>
    <mergeCell ref="U12:AQ13"/>
    <mergeCell ref="AC8:AF8"/>
    <mergeCell ref="AI8:AL8"/>
    <mergeCell ref="U2:Y2"/>
    <mergeCell ref="Z2:AE2"/>
    <mergeCell ref="AF2:AK2"/>
    <mergeCell ref="AL2:AQ2"/>
    <mergeCell ref="AP22:AQ25"/>
    <mergeCell ref="AD22:AE25"/>
    <mergeCell ref="AF22:AG25"/>
    <mergeCell ref="AH22:AI25"/>
    <mergeCell ref="AJ22:AK25"/>
    <mergeCell ref="AL22:AM25"/>
    <mergeCell ref="AN22:AO25"/>
    <mergeCell ref="B21:U21"/>
    <mergeCell ref="V21:AQ21"/>
    <mergeCell ref="B22:P25"/>
    <mergeCell ref="V22:W25"/>
    <mergeCell ref="X22:Y25"/>
    <mergeCell ref="Z22:AA25"/>
    <mergeCell ref="AB22:AC25"/>
    <mergeCell ref="G4:J6"/>
    <mergeCell ref="G16:I16"/>
    <mergeCell ref="W8:Z8"/>
    <mergeCell ref="B41:AS41"/>
    <mergeCell ref="BO2:BS2"/>
    <mergeCell ref="BT2:BY2"/>
    <mergeCell ref="BZ2:CE2"/>
    <mergeCell ref="CF2:CK2"/>
    <mergeCell ref="BA4:BD6"/>
    <mergeCell ref="BQ8:BT8"/>
    <mergeCell ref="BW8:BZ8"/>
    <mergeCell ref="CC8:CF8"/>
    <mergeCell ref="BO12:CK13"/>
    <mergeCell ref="BA16:BC16"/>
    <mergeCell ref="BE16:BG16"/>
    <mergeCell ref="AV17:AY20"/>
    <mergeCell ref="BD18:BM19"/>
    <mergeCell ref="BQ18:CE19"/>
    <mergeCell ref="AV21:BO21"/>
    <mergeCell ref="BP21:CK21"/>
    <mergeCell ref="AV22:BJ25"/>
    <mergeCell ref="BP22:BQ25"/>
    <mergeCell ref="BR22:BS25"/>
    <mergeCell ref="BT22:BU25"/>
    <mergeCell ref="BV22:BW25"/>
    <mergeCell ref="BX22:BY25"/>
    <mergeCell ref="BZ22:CA25"/>
    <mergeCell ref="CB22:CC25"/>
    <mergeCell ref="CD22:CE25"/>
    <mergeCell ref="CF22:CG25"/>
    <mergeCell ref="CH22:CI25"/>
    <mergeCell ref="CJ22:CK25"/>
    <mergeCell ref="AV26:BA31"/>
    <mergeCell ref="BI26:BN26"/>
    <mergeCell ref="BO26:BU26"/>
    <mergeCell ref="BV26:CC26"/>
    <mergeCell ref="CD26:CK26"/>
    <mergeCell ref="BC27:BI27"/>
    <mergeCell ref="BK27:BQ27"/>
    <mergeCell ref="BS27:BZ27"/>
    <mergeCell ref="CB27:CI27"/>
    <mergeCell ref="BI28:BN28"/>
    <mergeCell ref="BO28:BU28"/>
    <mergeCell ref="BV28:CC28"/>
    <mergeCell ref="CD28:CK28"/>
    <mergeCell ref="BI29:BN29"/>
    <mergeCell ref="BO29:BU29"/>
    <mergeCell ref="BV29:CC29"/>
    <mergeCell ref="CD29:CK29"/>
    <mergeCell ref="BC30:BI30"/>
    <mergeCell ref="BK30:BQ30"/>
    <mergeCell ref="BS30:BZ30"/>
    <mergeCell ref="CB30:CI30"/>
    <mergeCell ref="BI31:BN31"/>
    <mergeCell ref="BO31:BU31"/>
    <mergeCell ref="BV31:CC31"/>
    <mergeCell ref="CD31:CK31"/>
    <mergeCell ref="AV32:BA35"/>
    <mergeCell ref="BK32:BT35"/>
    <mergeCell ref="BU32:CK35"/>
    <mergeCell ref="BC33:BE34"/>
    <mergeCell ref="BF33:BF34"/>
    <mergeCell ref="BG33:BI34"/>
    <mergeCell ref="AT45:CC45"/>
    <mergeCell ref="AV41:CM41"/>
    <mergeCell ref="AV36:BE36"/>
    <mergeCell ref="BF36:CK36"/>
    <mergeCell ref="AV37:BE37"/>
    <mergeCell ref="BF37:CH37"/>
    <mergeCell ref="AV38:BE38"/>
    <mergeCell ref="BF38:BS38"/>
    <mergeCell ref="BT38:CK38"/>
    <mergeCell ref="AV39:BE39"/>
    <mergeCell ref="BF39:BS39"/>
    <mergeCell ref="BT39:CK39"/>
  </mergeCells>
  <phoneticPr fontId="2"/>
  <conditionalFormatting sqref="A1:CM13 A15:CM41 A14:U14 AR14:BO14 CL14:CM14">
    <cfRule type="expression" dxfId="30" priority="66">
      <formula>OR($N$46="1891",$N$46="1892",$N$46="1893")</formula>
    </cfRule>
  </conditionalFormatting>
  <conditionalFormatting sqref="I33:K34">
    <cfRule type="expression" dxfId="29" priority="53">
      <formula>$N$56="本人"</formula>
    </cfRule>
  </conditionalFormatting>
  <conditionalFormatting sqref="I27:O27">
    <cfRule type="expression" dxfId="28" priority="61">
      <formula>$N$55="協会けんぽ"</formula>
    </cfRule>
  </conditionalFormatting>
  <conditionalFormatting sqref="I30:O30">
    <cfRule type="expression" dxfId="27" priority="57">
      <formula>$N$55="国保組合"</formula>
    </cfRule>
  </conditionalFormatting>
  <conditionalFormatting sqref="J18:S19 BD18:BM19">
    <cfRule type="expression" dxfId="26" priority="67">
      <formula>OR($N$46="1841",$N$46="1891")</formula>
    </cfRule>
  </conditionalFormatting>
  <conditionalFormatting sqref="M33:O34">
    <cfRule type="expression" dxfId="25" priority="52">
      <formula>$N$56="家族"</formula>
    </cfRule>
  </conditionalFormatting>
  <conditionalFormatting sqref="Q27:W27">
    <cfRule type="expression" dxfId="24" priority="60">
      <formula>$N$55="日雇健保"</formula>
    </cfRule>
  </conditionalFormatting>
  <conditionalFormatting sqref="Q30:W30">
    <cfRule type="expression" dxfId="23" priority="56">
      <formula>$N$55="共済組合"</formula>
    </cfRule>
  </conditionalFormatting>
  <conditionalFormatting sqref="R23">
    <cfRule type="expression" dxfId="22" priority="65">
      <formula>$N$54="男"</formula>
    </cfRule>
  </conditionalFormatting>
  <conditionalFormatting sqref="R24">
    <cfRule type="expression" dxfId="21" priority="64">
      <formula>$N$54="男"</formula>
    </cfRule>
  </conditionalFormatting>
  <conditionalFormatting sqref="T23">
    <cfRule type="expression" dxfId="20" priority="63">
      <formula>$N$54="女"</formula>
    </cfRule>
  </conditionalFormatting>
  <conditionalFormatting sqref="T24">
    <cfRule type="expression" dxfId="19" priority="62">
      <formula>$N$54="女"</formula>
    </cfRule>
  </conditionalFormatting>
  <conditionalFormatting sqref="W18:AK19 BQ18:CE19">
    <cfRule type="expression" dxfId="18" priority="68">
      <formula>OR($N$46="1842",$N$46="1843",$N$46="1892",$N$46="1893")</formula>
    </cfRule>
  </conditionalFormatting>
  <conditionalFormatting sqref="Y27:AF27">
    <cfRule type="expression" dxfId="17" priority="59">
      <formula>$N$55="組合健保"</formula>
    </cfRule>
  </conditionalFormatting>
  <conditionalFormatting sqref="Y30:AF30">
    <cfRule type="expression" dxfId="16" priority="55">
      <formula>$N$55="船員保険"</formula>
    </cfRule>
  </conditionalFormatting>
  <conditionalFormatting sqref="AH27:AO27">
    <cfRule type="expression" dxfId="15" priority="58">
      <formula>$N$55="国保一般"</formula>
    </cfRule>
  </conditionalFormatting>
  <conditionalFormatting sqref="AH30:AO30">
    <cfRule type="expression" dxfId="14" priority="54">
      <formula>$N$55="後期高齢"</formula>
    </cfRule>
  </conditionalFormatting>
  <conditionalFormatting sqref="BC33:BE34">
    <cfRule type="expression" dxfId="13" priority="5">
      <formula>$N$56="本人"</formula>
    </cfRule>
  </conditionalFormatting>
  <conditionalFormatting sqref="BC27:BI27">
    <cfRule type="expression" dxfId="12" priority="13">
      <formula>$N$55="協会けんぽ"</formula>
    </cfRule>
  </conditionalFormatting>
  <conditionalFormatting sqref="BC30:BI30">
    <cfRule type="expression" dxfId="11" priority="9">
      <formula>$N$55="国保組合"</formula>
    </cfRule>
  </conditionalFormatting>
  <conditionalFormatting sqref="BG33:BI34">
    <cfRule type="expression" dxfId="10" priority="4">
      <formula>$N$56="家族"</formula>
    </cfRule>
  </conditionalFormatting>
  <conditionalFormatting sqref="BK27:BQ27">
    <cfRule type="expression" dxfId="9" priority="12">
      <formula>$N$55="日雇健保"</formula>
    </cfRule>
  </conditionalFormatting>
  <conditionalFormatting sqref="BK30:BQ30">
    <cfRule type="expression" dxfId="8" priority="8">
      <formula>$N$55="共済組合"</formula>
    </cfRule>
  </conditionalFormatting>
  <conditionalFormatting sqref="BL23">
    <cfRule type="expression" dxfId="7" priority="17">
      <formula>$N$54="男"</formula>
    </cfRule>
  </conditionalFormatting>
  <conditionalFormatting sqref="BL24">
    <cfRule type="expression" dxfId="6" priority="16">
      <formula>$N$54="男"</formula>
    </cfRule>
  </conditionalFormatting>
  <conditionalFormatting sqref="BN23">
    <cfRule type="expression" dxfId="5" priority="15">
      <formula>$N$54="女"</formula>
    </cfRule>
  </conditionalFormatting>
  <conditionalFormatting sqref="BN24">
    <cfRule type="expression" dxfId="4" priority="14">
      <formula>$N$54="女"</formula>
    </cfRule>
  </conditionalFormatting>
  <conditionalFormatting sqref="BS27:BZ27">
    <cfRule type="expression" dxfId="3" priority="11">
      <formula>$N$55="組合健保"</formula>
    </cfRule>
  </conditionalFormatting>
  <conditionalFormatting sqref="BS30:BZ30">
    <cfRule type="expression" dxfId="2" priority="7">
      <formula>$N$55="船員保険"</formula>
    </cfRule>
  </conditionalFormatting>
  <conditionalFormatting sqref="CB27:CI27">
    <cfRule type="expression" dxfId="1" priority="10">
      <formula>$N$55="国保一般"</formula>
    </cfRule>
  </conditionalFormatting>
  <conditionalFormatting sqref="CB30:CI30">
    <cfRule type="expression" dxfId="0" priority="6">
      <formula>$N$55="後期高齢"</formula>
    </cfRule>
  </conditionalFormatting>
  <dataValidations count="3">
    <dataValidation type="list" allowBlank="1" showInputMessage="1" showErrorMessage="1" sqref="N54:AS54" xr:uid="{51FC1658-C62D-4061-946A-A4A507BF7CA7}">
      <formula1>"男,女"</formula1>
    </dataValidation>
    <dataValidation type="list" allowBlank="1" showInputMessage="1" showErrorMessage="1" sqref="N55:AS55" xr:uid="{33F4D2E9-CA8E-4494-AF45-D7314DBE4BEB}">
      <formula1>"協会けんぽ,日雇健保,組合健保,国保一般,国保組合,共済組合,船員保険,後期高齢"</formula1>
    </dataValidation>
    <dataValidation type="list" allowBlank="1" showInputMessage="1" showErrorMessage="1" sqref="N56:AS56" xr:uid="{E7AA6650-9B73-44F6-9CBD-4B7F66B2924B}">
      <formula1>"本人,家族"</formula1>
    </dataValidation>
  </dataValidations>
  <printOptions horizontalCentered="1" verticalCentered="1"/>
  <pageMargins left="0" right="0" top="0" bottom="0" header="0" footer="0"/>
  <pageSetup paperSize="9"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ひとり親</vt:lpstr>
      <vt:lpstr>ひとり親!Print_Area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 佐藤  泰生</dc:creator>
  <cp:lastModifiedBy>た 田中　博明</cp:lastModifiedBy>
  <cp:lastPrinted>2025-10-01T07:53:36Z</cp:lastPrinted>
  <dcterms:created xsi:type="dcterms:W3CDTF">2012-07-02T00:45:41Z</dcterms:created>
  <dcterms:modified xsi:type="dcterms:W3CDTF">2026-06-08T02:14:34Z</dcterms:modified>
</cp:coreProperties>
</file>